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Title Page" sheetId="1" r:id="rId1"/>
    <sheet name="Introduction" sheetId="2" r:id="rId2"/>
    <sheet name="Calculations" sheetId="3" r:id="rId3"/>
    <sheet name="Lab Problem" sheetId="4" r:id="rId4"/>
  </sheets>
  <definedNames/>
  <calcPr fullCalcOnLoad="1"/>
</workbook>
</file>

<file path=xl/sharedStrings.xml><?xml version="1.0" encoding="utf-8"?>
<sst xmlns="http://schemas.openxmlformats.org/spreadsheetml/2006/main" count="59" uniqueCount="42">
  <si>
    <t xml:space="preserve">Cost of the 16% Protein Diet = </t>
  </si>
  <si>
    <t>$/ton</t>
  </si>
  <si>
    <t xml:space="preserve">Cost of the 26% Protein Diet = </t>
  </si>
  <si>
    <t xml:space="preserve">Value of Broilers = </t>
  </si>
  <si>
    <t>$/Kg</t>
  </si>
  <si>
    <t>Protein</t>
  </si>
  <si>
    <t>Feed Cost</t>
  </si>
  <si>
    <t>Feed</t>
  </si>
  <si>
    <t>Live Weight</t>
  </si>
  <si>
    <t>Total</t>
  </si>
  <si>
    <t>Net</t>
  </si>
  <si>
    <t>Marginal</t>
  </si>
  <si>
    <t>Consumed</t>
  </si>
  <si>
    <t>Costs</t>
  </si>
  <si>
    <t>Returns</t>
  </si>
  <si>
    <t>(%)</t>
  </si>
  <si>
    <t>($/ton)</t>
  </si>
  <si>
    <t>($/Kg)</t>
  </si>
  <si>
    <t>(Kg)</t>
  </si>
  <si>
    <t>($/Bird)</t>
  </si>
  <si>
    <t>($/0.5%)</t>
  </si>
  <si>
    <t>PROFIT MAXMIMZING MODEL</t>
  </si>
  <si>
    <t>FOR BROILER PROTEIN LEVELS</t>
  </si>
  <si>
    <t>Poultry Nutrition</t>
  </si>
  <si>
    <t>POUL 3750</t>
  </si>
  <si>
    <t>Dr. Gene M. Pesti</t>
  </si>
  <si>
    <t>The University of Georgia</t>
  </si>
  <si>
    <t>Department of Poultry Science</t>
  </si>
  <si>
    <t>Broiler</t>
  </si>
  <si>
    <t>Cost</t>
  </si>
  <si>
    <t>($/kg)</t>
  </si>
  <si>
    <t>NRC Reqirement</t>
  </si>
  <si>
    <t>16% Protein</t>
  </si>
  <si>
    <t>26% Protein</t>
  </si>
  <si>
    <t>Net Returns</t>
  </si>
  <si>
    <t>($/Brd)</t>
  </si>
  <si>
    <t>Maximum Profit</t>
  </si>
  <si>
    <t>Profit Difference</t>
  </si>
  <si>
    <t>($/House)</t>
  </si>
  <si>
    <t>($/Complex)</t>
  </si>
  <si>
    <t>The Calculations spreadsheet in this workbook contains response data taken from growing-phase broilers circa 2002.  The only data that should be changed is the cost data in cells F2, F3 and F4.</t>
  </si>
  <si>
    <t>"Requirement"=20% Protein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</si>
</sst>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"/>
    <numFmt numFmtId="174" formatCode="0.000"/>
    <numFmt numFmtId="175" formatCode="0.0000000000000000"/>
    <numFmt numFmtId="176" formatCode="0.00000000000000000"/>
    <numFmt numFmtId="177" formatCode="0.000000000000000"/>
    <numFmt numFmtId="178" formatCode="0.00000000000000"/>
    <numFmt numFmtId="179" formatCode="0.0000000000000"/>
    <numFmt numFmtId="180" formatCode="&quot;$&quot;#,##0"/>
  </numFmts>
  <fonts count="45">
    <font>
      <sz val="10"/>
      <name val="Arial"/>
      <family val="0"/>
    </font>
    <font>
      <b/>
      <sz val="10"/>
      <name val="Arial"/>
      <family val="2"/>
    </font>
    <font>
      <sz val="10"/>
      <name val="Verdana"/>
      <family val="2"/>
    </font>
    <font>
      <sz val="24"/>
      <name val="Verdana"/>
      <family val="2"/>
    </font>
    <font>
      <sz val="18"/>
      <name val="Verdana"/>
      <family val="2"/>
    </font>
    <font>
      <sz val="16"/>
      <name val="Verdana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4" fontId="0" fillId="0" borderId="11" xfId="0" applyNumberFormat="1" applyBorder="1" applyAlignment="1">
      <alignment horizontal="center"/>
    </xf>
    <xf numFmtId="174" fontId="0" fillId="0" borderId="12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4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74" fontId="0" fillId="0" borderId="15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4" fontId="0" fillId="0" borderId="16" xfId="0" applyNumberFormat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79" fontId="0" fillId="0" borderId="0" xfId="0" applyNumberFormat="1" applyAlignment="1">
      <alignment/>
    </xf>
    <xf numFmtId="172" fontId="0" fillId="34" borderId="12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74" fontId="0" fillId="34" borderId="12" xfId="0" applyNumberFormat="1" applyFill="1" applyBorder="1" applyAlignment="1">
      <alignment horizontal="center"/>
    </xf>
    <xf numFmtId="174" fontId="0" fillId="34" borderId="13" xfId="0" applyNumberFormat="1" applyFill="1" applyBorder="1" applyAlignment="1">
      <alignment horizontal="center"/>
    </xf>
    <xf numFmtId="180" fontId="0" fillId="0" borderId="0" xfId="0" applyNumberForma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9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0" fillId="0" borderId="12" xfId="0" applyBorder="1" applyAlignment="1">
      <alignment/>
    </xf>
    <xf numFmtId="2" fontId="7" fillId="0" borderId="12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5" borderId="0" xfId="0" applyFill="1" applyAlignment="1">
      <alignment/>
    </xf>
    <xf numFmtId="0" fontId="0" fillId="34" borderId="0" xfId="0" applyFill="1" applyAlignment="1">
      <alignment/>
    </xf>
    <xf numFmtId="173" fontId="1" fillId="0" borderId="18" xfId="0" applyNumberFormat="1" applyFont="1" applyBorder="1" applyAlignment="1">
      <alignment horizontal="center"/>
    </xf>
    <xf numFmtId="173" fontId="1" fillId="0" borderId="19" xfId="0" applyNumberFormat="1" applyFont="1" applyBorder="1" applyAlignment="1">
      <alignment horizontal="center"/>
    </xf>
    <xf numFmtId="173" fontId="1" fillId="34" borderId="19" xfId="0" applyNumberFormat="1" applyFont="1" applyFill="1" applyBorder="1" applyAlignment="1">
      <alignment horizontal="center"/>
    </xf>
    <xf numFmtId="173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36" borderId="24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2" fontId="1" fillId="36" borderId="26" xfId="0" applyNumberFormat="1" applyFont="1" applyFill="1" applyBorder="1" applyAlignment="1">
      <alignment horizontal="center"/>
    </xf>
    <xf numFmtId="172" fontId="1" fillId="36" borderId="24" xfId="0" applyNumberFormat="1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  <xf numFmtId="0" fontId="1" fillId="36" borderId="28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center"/>
    </xf>
    <xf numFmtId="0" fontId="1" fillId="36" borderId="30" xfId="0" applyFont="1" applyFill="1" applyBorder="1" applyAlignment="1">
      <alignment horizontal="center"/>
    </xf>
    <xf numFmtId="0" fontId="1" fillId="36" borderId="31" xfId="0" applyFont="1" applyFill="1" applyBorder="1" applyAlignment="1">
      <alignment horizontal="center"/>
    </xf>
    <xf numFmtId="172" fontId="1" fillId="36" borderId="27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0" fontId="1" fillId="33" borderId="12" xfId="0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0" fontId="10" fillId="35" borderId="0" xfId="0" applyFont="1" applyFill="1" applyAlignment="1">
      <alignment horizontal="left" vertical="center" wrapText="1"/>
    </xf>
    <xf numFmtId="0" fontId="1" fillId="36" borderId="32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2" fontId="1" fillId="36" borderId="32" xfId="0" applyNumberFormat="1" applyFont="1" applyFill="1" applyBorder="1" applyAlignment="1">
      <alignment horizontal="center"/>
    </xf>
    <xf numFmtId="2" fontId="1" fillId="36" borderId="25" xfId="0" applyNumberFormat="1" applyFont="1" applyFill="1" applyBorder="1" applyAlignment="1">
      <alignment horizontal="center"/>
    </xf>
    <xf numFmtId="0" fontId="1" fillId="36" borderId="33" xfId="0" applyFont="1" applyFill="1" applyBorder="1" applyAlignment="1">
      <alignment horizontal="center"/>
    </xf>
    <xf numFmtId="0" fontId="1" fillId="36" borderId="34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038"/>
  <sheetViews>
    <sheetView tabSelected="1" zoomScalePageLayoutView="0" workbookViewId="0" topLeftCell="A1">
      <selection activeCell="N41" sqref="N41"/>
    </sheetView>
  </sheetViews>
  <sheetFormatPr defaultColWidth="8.8515625" defaultRowHeight="12.75"/>
  <sheetData>
    <row r="1" spans="1:37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37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5" spans="1:37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</row>
    <row r="6" spans="1:37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:37" ht="29.25">
      <c r="A7" s="17"/>
      <c r="B7" s="17"/>
      <c r="C7" s="18" t="s">
        <v>21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1:37" ht="29.25">
      <c r="A8" s="17"/>
      <c r="B8" s="17"/>
      <c r="C8" s="18" t="s">
        <v>22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9" spans="1:37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</row>
    <row r="10" spans="1:37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</row>
    <row r="11" spans="1:37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7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7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</row>
    <row r="14" spans="1:37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</row>
    <row r="15" spans="1:37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</row>
    <row r="16" spans="1:37" ht="22.5">
      <c r="A16" s="17"/>
      <c r="B16" s="17"/>
      <c r="C16" s="19" t="s">
        <v>23</v>
      </c>
      <c r="D16" s="19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</row>
    <row r="17" spans="1:37" ht="22.5">
      <c r="A17" s="17"/>
      <c r="B17" s="17"/>
      <c r="C17" s="19" t="s">
        <v>24</v>
      </c>
      <c r="D17" s="19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</row>
    <row r="18" spans="1:37" ht="22.5">
      <c r="A18" s="17"/>
      <c r="B18" s="17"/>
      <c r="C18" s="19"/>
      <c r="D18" s="19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</row>
    <row r="19" spans="1:37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</row>
    <row r="21" spans="1:37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1:37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37" ht="22.5">
      <c r="A24" s="17"/>
      <c r="B24" s="17"/>
      <c r="C24" s="19" t="s">
        <v>25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ht="12.75">
      <c r="A25" s="17"/>
      <c r="B25" s="17"/>
      <c r="C25" s="16"/>
      <c r="D25" s="16"/>
      <c r="E25" s="16"/>
      <c r="F25" s="16"/>
      <c r="G25" s="17"/>
      <c r="H25" s="17"/>
      <c r="I25" s="17"/>
      <c r="J25" s="17"/>
      <c r="K25" s="17"/>
      <c r="L25" s="17"/>
      <c r="M25" s="17"/>
      <c r="N25" s="17"/>
      <c r="O25" s="17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  <row r="26" spans="1:37" ht="19.5">
      <c r="A26" s="17"/>
      <c r="B26" s="17"/>
      <c r="C26" s="20" t="s">
        <v>26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ht="19.5">
      <c r="A27" s="17"/>
      <c r="B27" s="17"/>
      <c r="C27" s="20" t="s">
        <v>27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37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</row>
    <row r="31" spans="1:37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</row>
    <row r="32" spans="1:37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</row>
    <row r="33" spans="1:37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</row>
    <row r="34" spans="1:37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</row>
    <row r="35" spans="1:37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</row>
    <row r="36" spans="1:37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</row>
    <row r="37" spans="1:37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</row>
    <row r="38" spans="1:37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</row>
    <row r="39" spans="1:37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</row>
    <row r="40" spans="1:37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</row>
    <row r="41" spans="1:37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</row>
    <row r="42" spans="1:37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</row>
    <row r="43" spans="1:37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</row>
    <row r="44" spans="1:37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</row>
    <row r="46" spans="1:37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</row>
    <row r="47" spans="1:37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</row>
    <row r="48" spans="1:37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pans="1:37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</row>
    <row r="50" spans="1:37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</row>
    <row r="51" spans="1:37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</row>
    <row r="52" spans="1:37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</row>
    <row r="53" spans="1:37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</row>
    <row r="54" spans="1:37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</row>
    <row r="55" spans="1:37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</row>
    <row r="56" spans="1:37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</row>
    <row r="57" spans="1:37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</row>
    <row r="58" spans="1:37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</row>
    <row r="59" spans="1:37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</row>
    <row r="60" spans="1:37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37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</row>
    <row r="62" spans="1:37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7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</row>
    <row r="64" spans="1:37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:37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</row>
    <row r="66" spans="1:37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</row>
    <row r="68" spans="1:37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</row>
    <row r="70" spans="1:37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37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:37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</row>
    <row r="74" spans="1:37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</row>
    <row r="75" spans="1:37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</row>
    <row r="76" spans="1:37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</row>
    <row r="77" spans="1:37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</row>
    <row r="78" spans="1:37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</row>
    <row r="79" spans="1:37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</row>
    <row r="80" spans="1:37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</row>
    <row r="81" spans="1:37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</row>
    <row r="82" spans="1:37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</row>
    <row r="83" spans="1:37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</row>
    <row r="84" spans="1:37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</row>
    <row r="85" spans="1:37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</row>
    <row r="86" spans="1:37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</row>
    <row r="87" spans="1:37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</row>
    <row r="88" spans="1:37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</row>
    <row r="89" spans="1:37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</row>
    <row r="90" spans="1:37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</row>
    <row r="91" spans="1:37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</row>
    <row r="92" spans="1:37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</row>
    <row r="93" spans="1:37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</row>
    <row r="94" spans="1:37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</row>
    <row r="95" spans="1:37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</row>
    <row r="96" spans="1:37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</row>
    <row r="97" spans="1:37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</row>
    <row r="98" spans="1:37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</row>
    <row r="99" spans="1:37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</row>
    <row r="100" spans="1:37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</row>
    <row r="101" spans="1:37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</row>
    <row r="102" spans="1:37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</row>
    <row r="103" spans="1:37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</row>
    <row r="104" spans="1:37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</row>
    <row r="105" spans="1:37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</row>
    <row r="106" spans="1:37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</row>
    <row r="107" spans="1:37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</row>
    <row r="108" spans="1:37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</row>
    <row r="109" spans="1:37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</row>
    <row r="110" spans="1:37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</row>
    <row r="111" spans="1:37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</row>
    <row r="112" spans="1:37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</row>
    <row r="113" spans="1:37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</row>
    <row r="114" spans="1:37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</row>
    <row r="115" spans="1:37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</row>
    <row r="116" spans="1:37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</row>
    <row r="117" spans="1:37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</row>
    <row r="118" spans="1:37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</row>
    <row r="119" spans="1:37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</row>
    <row r="120" spans="1:37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</row>
    <row r="121" spans="1:37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</row>
    <row r="122" spans="1:37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</row>
    <row r="123" spans="1:37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</row>
    <row r="124" spans="1:37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</row>
    <row r="125" spans="1:37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</row>
    <row r="126" spans="1:37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</row>
    <row r="127" spans="1:37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</row>
    <row r="128" spans="1:37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</row>
    <row r="129" spans="1:37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</row>
    <row r="130" spans="1:37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</row>
    <row r="131" spans="1:37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</row>
    <row r="132" spans="1:37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</row>
    <row r="133" spans="1:37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</row>
    <row r="134" spans="1:37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</row>
    <row r="135" spans="1:37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</row>
    <row r="136" spans="1:37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</row>
    <row r="137" spans="1:37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</row>
    <row r="138" spans="1:37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</row>
    <row r="139" spans="1:37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</row>
    <row r="140" spans="1:37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</row>
    <row r="141" spans="1:37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</row>
    <row r="142" spans="1:37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</row>
    <row r="143" spans="1:37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</row>
    <row r="144" spans="1:37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</row>
    <row r="145" spans="1:37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</row>
    <row r="146" spans="1:37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</row>
    <row r="147" spans="1:37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</row>
    <row r="148" spans="1:37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</row>
    <row r="149" spans="1:37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</row>
    <row r="150" spans="1:37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</row>
    <row r="151" spans="1:37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</row>
    <row r="152" spans="1:37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</row>
    <row r="153" spans="1:37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</row>
    <row r="154" spans="1:37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</row>
    <row r="155" spans="1:37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</row>
    <row r="156" spans="1:37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</row>
    <row r="157" spans="1:37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</row>
    <row r="158" spans="1:37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</row>
    <row r="159" spans="1:37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</row>
    <row r="160" spans="1:37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</row>
    <row r="161" spans="1:37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</row>
    <row r="162" spans="1:37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</row>
    <row r="163" spans="1:37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</row>
    <row r="164" spans="1:37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</row>
    <row r="165" spans="1:37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</row>
    <row r="166" spans="1:37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</row>
    <row r="167" spans="1:37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</row>
    <row r="168" spans="1:37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</row>
    <row r="169" spans="1:37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</row>
    <row r="170" spans="1:37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</row>
    <row r="171" spans="1:37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</row>
    <row r="172" spans="1:37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</row>
    <row r="173" spans="1:37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</row>
    <row r="174" spans="1:37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</row>
    <row r="175" spans="1:37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</row>
    <row r="176" spans="1:37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</row>
    <row r="177" spans="1:37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</row>
    <row r="178" spans="1:37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</row>
    <row r="179" spans="1:37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</row>
    <row r="180" spans="1:37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</row>
    <row r="181" spans="1:37" ht="12.7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</row>
    <row r="182" spans="1:37" ht="12.7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</row>
    <row r="183" spans="1:37" ht="12.7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</row>
    <row r="184" spans="1:37" ht="12.7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</row>
    <row r="185" spans="1:37" ht="12.7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</row>
    <row r="186" spans="1:37" ht="12.7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</row>
    <row r="187" spans="1:37" ht="12.7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</row>
    <row r="188" spans="1:37" ht="12.7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</row>
    <row r="189" spans="1:37" ht="12.7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</row>
    <row r="190" spans="1:37" ht="12.7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</row>
    <row r="191" spans="1:37" ht="12.7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</row>
    <row r="192" spans="1:37" ht="12.7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</row>
    <row r="193" spans="1:37" ht="12.7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</row>
    <row r="194" spans="1:37" ht="12.7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</row>
    <row r="195" spans="1:37" ht="12.7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</row>
    <row r="196" spans="1:37" ht="12.7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</row>
    <row r="197" spans="1:37" ht="12.7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</row>
    <row r="198" spans="1:37" ht="12.7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</row>
    <row r="199" spans="1:37" ht="12.7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</row>
    <row r="200" spans="1:37" ht="12.7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</row>
    <row r="201" spans="1:37" ht="12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</row>
    <row r="202" spans="1:37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</row>
    <row r="203" spans="1:37" ht="12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</row>
    <row r="204" spans="1:37" ht="12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</row>
    <row r="205" spans="1:37" ht="12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</row>
    <row r="206" spans="1:37" ht="12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</row>
    <row r="207" spans="1:37" ht="12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</row>
    <row r="208" spans="1:37" ht="12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</row>
    <row r="209" spans="1:37" ht="12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</row>
    <row r="210" spans="1:37" ht="12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</row>
    <row r="211" spans="1:37" ht="12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</row>
    <row r="212" spans="1:37" ht="12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</row>
    <row r="213" spans="1:37" ht="12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</row>
    <row r="214" spans="1:37" ht="12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</row>
    <row r="215" spans="1:37" ht="12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</row>
    <row r="216" spans="1:37" ht="12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</row>
    <row r="217" spans="1:37" ht="12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</row>
    <row r="218" spans="1:37" ht="12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</row>
    <row r="219" spans="1:37" ht="12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</row>
    <row r="220" spans="1:37" ht="12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</row>
    <row r="221" spans="1:37" ht="12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</row>
    <row r="222" spans="1:37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</row>
    <row r="223" spans="1:37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</row>
    <row r="224" spans="1:37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</row>
    <row r="225" spans="1:37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</row>
    <row r="226" spans="1:37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</row>
    <row r="227" spans="1:37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</row>
    <row r="228" spans="1:37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</row>
    <row r="229" spans="1:37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</row>
    <row r="230" spans="1:37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</row>
    <row r="231" spans="1:37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</row>
    <row r="232" spans="1:37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</row>
    <row r="233" spans="1:37" ht="12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</row>
    <row r="234" spans="1:37" ht="12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</row>
    <row r="235" spans="1:37" ht="12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</row>
    <row r="236" spans="1:37" ht="12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</row>
    <row r="237" spans="1:37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</row>
    <row r="238" spans="1:37" ht="12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</row>
    <row r="239" spans="1:37" ht="12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</row>
    <row r="240" spans="1:37" ht="12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</row>
    <row r="241" spans="1:37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</row>
    <row r="242" spans="1:37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</row>
    <row r="243" spans="1:37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</row>
    <row r="244" spans="1:37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</row>
    <row r="245" spans="1:37" ht="12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</row>
    <row r="246" spans="1:37" ht="12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</row>
    <row r="247" spans="1:37" ht="12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</row>
    <row r="248" spans="1:37" ht="12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</row>
    <row r="249" spans="1:37" ht="12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</row>
    <row r="250" spans="1:37" ht="12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</row>
    <row r="251" spans="1:37" ht="12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</row>
    <row r="252" spans="1:37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</row>
    <row r="253" spans="1:37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</row>
    <row r="254" spans="1:37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</row>
    <row r="255" spans="1:37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</row>
    <row r="256" spans="1:37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</row>
    <row r="257" spans="1:37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</row>
    <row r="258" spans="1:37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</row>
    <row r="259" spans="1:37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</row>
    <row r="260" spans="1:37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</row>
    <row r="261" spans="1:37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</row>
    <row r="262" spans="1:37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</row>
    <row r="263" spans="1:37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</row>
    <row r="264" spans="1:37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</row>
    <row r="265" spans="1:37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</row>
    <row r="266" spans="1:37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</row>
    <row r="267" spans="1:37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</row>
    <row r="268" spans="1:37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</row>
    <row r="269" spans="1:37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</row>
    <row r="270" spans="1:37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</row>
    <row r="271" spans="1:37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</row>
    <row r="272" spans="1:37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</row>
    <row r="273" spans="1:37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</row>
    <row r="274" spans="1:37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</row>
    <row r="275" spans="1:37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</row>
    <row r="276" spans="1:37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</row>
    <row r="277" spans="1:37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</row>
    <row r="278" spans="1:37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</row>
    <row r="279" spans="1:37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</row>
    <row r="280" spans="1:37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</row>
    <row r="281" spans="1:37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</row>
    <row r="282" spans="1:37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</row>
    <row r="283" spans="1:37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</row>
    <row r="284" spans="1:37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</row>
    <row r="285" spans="1:37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</row>
    <row r="286" spans="1:37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</row>
    <row r="287" spans="1:37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</row>
    <row r="288" spans="1:37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</row>
    <row r="289" spans="1:37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</row>
    <row r="290" spans="1:37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</row>
    <row r="291" spans="1:37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</row>
    <row r="292" spans="1:37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</row>
    <row r="293" spans="1:37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</row>
    <row r="294" spans="1:37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</row>
    <row r="295" spans="1:37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</row>
    <row r="296" spans="1:37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</row>
    <row r="297" spans="1:37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</row>
    <row r="298" spans="1:37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</row>
    <row r="299" spans="1:37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</row>
    <row r="300" spans="1:37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</row>
    <row r="301" spans="1:37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</row>
    <row r="302" spans="1:37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</row>
    <row r="303" spans="1:37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</row>
    <row r="304" spans="1:37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</row>
    <row r="305" spans="1:37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</row>
    <row r="306" spans="1:37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</row>
    <row r="307" spans="1:37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</row>
    <row r="308" spans="1:37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</row>
    <row r="309" spans="1:37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</row>
    <row r="310" spans="1:37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</row>
    <row r="311" spans="1:37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</row>
    <row r="312" spans="1:37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</row>
    <row r="313" spans="1:37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</row>
    <row r="314" spans="1:37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</row>
    <row r="315" spans="1:37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</row>
    <row r="316" spans="1:37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</row>
    <row r="317" spans="1:37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</row>
    <row r="318" spans="1:37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</row>
    <row r="319" spans="1:37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</row>
    <row r="320" spans="1:37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</row>
    <row r="321" spans="1:37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</row>
    <row r="322" spans="1:37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</row>
    <row r="323" spans="1:37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</row>
    <row r="324" spans="1:37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</row>
    <row r="325" spans="1:37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</row>
    <row r="326" spans="1:37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</row>
    <row r="327" spans="1:37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</row>
    <row r="328" spans="1:37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</row>
    <row r="329" spans="1:37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</row>
    <row r="330" spans="1:37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</row>
    <row r="331" spans="1:37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</row>
    <row r="332" spans="1:37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</row>
    <row r="333" spans="1:37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</row>
    <row r="334" spans="1:37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</row>
    <row r="335" spans="1:37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</row>
    <row r="336" spans="1:37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</row>
    <row r="337" spans="1:37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</row>
    <row r="338" spans="1:37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</row>
    <row r="339" spans="1:37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</row>
    <row r="340" spans="1:37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</row>
    <row r="341" spans="1:37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</row>
    <row r="342" spans="1:37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</row>
    <row r="343" spans="1:37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</row>
    <row r="344" spans="1:37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</row>
    <row r="345" spans="1:37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</row>
    <row r="346" spans="1:37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</row>
    <row r="347" spans="1:37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</row>
    <row r="348" spans="1:37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</row>
    <row r="349" spans="1:37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</row>
    <row r="350" spans="1:37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</row>
    <row r="351" spans="1:37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</row>
    <row r="352" spans="1:37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</row>
    <row r="353" spans="1:37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</row>
    <row r="354" spans="1:37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</row>
    <row r="355" spans="1:37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</row>
    <row r="356" spans="1:37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</row>
    <row r="357" spans="1:37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</row>
    <row r="358" spans="1:37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</row>
    <row r="359" spans="1:37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</row>
    <row r="360" spans="1:37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</row>
    <row r="361" spans="1:37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</row>
    <row r="362" spans="1:37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</row>
    <row r="363" spans="1:37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</row>
    <row r="364" spans="1:37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</row>
    <row r="365" spans="1:37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</row>
    <row r="366" spans="1:37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</row>
    <row r="367" spans="1:37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</row>
    <row r="368" spans="1:37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</row>
    <row r="369" spans="1:37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</row>
    <row r="370" spans="1:37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</row>
    <row r="371" spans="1:37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</row>
    <row r="372" spans="1:37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</row>
    <row r="373" spans="1:37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</row>
    <row r="374" spans="1:37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</row>
    <row r="375" spans="1:37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</row>
    <row r="376" spans="1:37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</row>
    <row r="377" spans="1:37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</row>
    <row r="378" spans="1:37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</row>
    <row r="379" spans="1:37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</row>
    <row r="380" spans="1:37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</row>
    <row r="381" spans="1:37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</row>
    <row r="382" spans="1:37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</row>
    <row r="383" spans="1:37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</row>
    <row r="384" spans="1:37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</row>
    <row r="385" spans="1:37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</row>
    <row r="386" spans="1:37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</row>
    <row r="387" spans="1:37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</row>
    <row r="388" spans="1:37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</row>
    <row r="389" spans="1:37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</row>
    <row r="390" spans="1:37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</row>
    <row r="391" spans="1:37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</row>
    <row r="392" spans="1:37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</row>
    <row r="393" spans="1:37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</row>
    <row r="394" spans="1:37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</row>
    <row r="395" spans="1:37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</row>
    <row r="396" spans="1:37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</row>
    <row r="397" spans="1:37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</row>
    <row r="398" spans="1:37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</row>
    <row r="399" spans="1:37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</row>
    <row r="400" spans="1:37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</row>
    <row r="401" spans="1:37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</row>
    <row r="402" spans="1:37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</row>
    <row r="403" spans="1:37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</row>
    <row r="404" spans="1:37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</row>
    <row r="405" spans="1:37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</row>
    <row r="406" spans="1:37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</row>
    <row r="407" spans="1:37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</row>
    <row r="408" spans="1:37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</row>
    <row r="409" spans="1:37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</row>
    <row r="410" spans="1:37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</row>
    <row r="411" spans="1:37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</row>
    <row r="412" spans="1:37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</row>
    <row r="413" spans="1:37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</row>
    <row r="414" spans="1:37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</row>
    <row r="415" spans="1:37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</row>
    <row r="416" spans="1:37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</row>
    <row r="417" spans="1:37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</row>
    <row r="418" spans="1:37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</row>
    <row r="419" spans="1:37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</row>
    <row r="420" spans="1:37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</row>
    <row r="421" spans="1:37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</row>
    <row r="422" spans="1:37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</row>
    <row r="423" spans="1:37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</row>
    <row r="424" spans="1:37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</row>
    <row r="425" spans="1:37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</row>
    <row r="426" spans="1:37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</row>
    <row r="427" spans="1:37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</row>
    <row r="428" spans="1:37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</row>
    <row r="429" spans="1:37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</row>
    <row r="430" spans="1:37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</row>
    <row r="431" spans="1:37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</row>
    <row r="432" spans="1:37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</row>
    <row r="433" spans="1:37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</row>
    <row r="434" spans="1:37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</row>
    <row r="435" spans="1:37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</row>
    <row r="436" spans="1:37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</row>
    <row r="437" spans="1:37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</row>
    <row r="438" spans="1:37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</row>
    <row r="439" spans="1:37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</row>
    <row r="440" spans="1:37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</row>
    <row r="441" spans="1:37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</row>
    <row r="442" spans="1:37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</row>
    <row r="443" spans="1:37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</row>
    <row r="444" spans="1:37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</row>
    <row r="445" spans="1:37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</row>
    <row r="446" spans="1:37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</row>
    <row r="447" spans="1:37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</row>
    <row r="448" spans="1:37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</row>
    <row r="449" spans="1:37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</row>
    <row r="450" spans="1:37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</row>
    <row r="451" spans="1:37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</row>
    <row r="452" spans="1:37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</row>
    <row r="453" spans="1:37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</row>
    <row r="454" spans="1:37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</row>
    <row r="455" spans="1:37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</row>
    <row r="456" spans="1:37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</row>
    <row r="457" spans="1:37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</row>
    <row r="458" spans="1:37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</row>
    <row r="459" spans="1:37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</row>
    <row r="460" spans="1:37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</row>
    <row r="461" spans="1:37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</row>
    <row r="462" spans="1:37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</row>
    <row r="463" spans="1:37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</row>
    <row r="464" spans="1:37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</row>
    <row r="465" spans="1:37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</row>
    <row r="466" spans="1:37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</row>
    <row r="467" spans="1:37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</row>
    <row r="468" spans="1:37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</row>
    <row r="469" spans="1:37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</row>
    <row r="470" spans="1:37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</row>
    <row r="471" spans="1:37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</row>
    <row r="472" spans="1:37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</row>
    <row r="473" spans="1:37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</row>
    <row r="474" spans="1:37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</row>
    <row r="475" spans="1:37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</row>
    <row r="476" spans="1:37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</row>
    <row r="477" spans="1:37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</row>
    <row r="478" spans="1:37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</row>
    <row r="479" spans="1:37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</row>
    <row r="480" spans="1:37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</row>
    <row r="481" spans="1:37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</row>
    <row r="482" spans="1:37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</row>
    <row r="483" spans="1:37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</row>
    <row r="484" spans="1:37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</row>
    <row r="485" spans="1:37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</row>
    <row r="486" spans="1:37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</row>
    <row r="487" spans="1:37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</row>
    <row r="488" spans="1:37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</row>
    <row r="489" spans="1:37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</row>
    <row r="490" spans="1:37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</row>
    <row r="491" spans="1:37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</row>
    <row r="492" spans="1:37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</row>
    <row r="493" spans="1:37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</row>
    <row r="494" spans="1:37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</row>
    <row r="495" spans="1:37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</row>
    <row r="496" spans="1:37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</row>
    <row r="497" spans="1:37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</row>
    <row r="498" spans="1:37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</row>
    <row r="499" spans="1:37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</row>
    <row r="500" spans="1:37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</row>
    <row r="501" spans="1:37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</row>
    <row r="502" spans="1:37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</row>
    <row r="503" spans="1:37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</row>
    <row r="504" spans="1:37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</row>
    <row r="505" spans="1:37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</row>
    <row r="506" spans="1:37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</row>
    <row r="507" spans="1:37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</row>
    <row r="508" spans="1:37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</row>
    <row r="509" spans="1:37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</row>
    <row r="510" spans="1:37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</row>
    <row r="511" spans="1:37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</row>
    <row r="512" spans="1:37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</row>
    <row r="513" spans="1:37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</row>
    <row r="514" spans="1:37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</row>
    <row r="515" spans="1:37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</row>
    <row r="516" spans="1:37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</row>
    <row r="517" spans="1:37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</row>
    <row r="518" spans="1:37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</row>
    <row r="519" spans="1:37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</row>
    <row r="520" spans="1:37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</row>
    <row r="521" spans="1:37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</row>
    <row r="522" spans="1:37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</row>
    <row r="523" spans="1:37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</row>
    <row r="524" spans="1:37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</row>
    <row r="525" spans="1:37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</row>
    <row r="526" spans="1:37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</row>
    <row r="527" spans="1:37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</row>
    <row r="528" spans="1:37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</row>
    <row r="529" spans="1:37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</row>
    <row r="530" spans="1:37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</row>
    <row r="531" spans="1:37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</row>
    <row r="532" spans="1:37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</row>
    <row r="533" spans="1:37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</row>
    <row r="534" spans="1:37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</row>
    <row r="535" spans="1:37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</row>
    <row r="536" spans="1:37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</row>
    <row r="537" spans="1:37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</row>
    <row r="538" spans="1:37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</row>
    <row r="539" spans="1:37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</row>
    <row r="540" spans="1:37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</row>
    <row r="541" spans="1:37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</row>
    <row r="542" spans="1:37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</row>
    <row r="543" spans="1:37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</row>
    <row r="544" spans="1:37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</row>
    <row r="545" spans="1:37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</row>
    <row r="546" spans="1:37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</row>
    <row r="547" spans="1:37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</row>
    <row r="548" spans="1:37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</row>
    <row r="549" spans="1:37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</row>
    <row r="550" spans="1:37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</row>
    <row r="551" spans="1:37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</row>
    <row r="552" spans="1:37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</row>
    <row r="553" spans="1:37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</row>
    <row r="554" spans="1:37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</row>
    <row r="555" spans="1:37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</row>
    <row r="556" spans="1:37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</row>
    <row r="557" spans="1:37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</row>
    <row r="558" spans="1:37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</row>
    <row r="559" spans="1:37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</row>
    <row r="560" spans="1:37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</row>
    <row r="561" spans="1:37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</row>
    <row r="562" spans="1:37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</row>
    <row r="563" spans="1:37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</row>
    <row r="564" spans="1:37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</row>
    <row r="565" spans="1:37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</row>
    <row r="566" spans="1:37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</row>
    <row r="567" spans="1:37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</row>
    <row r="568" spans="1:37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</row>
    <row r="569" spans="1:37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</row>
    <row r="570" spans="1:37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</row>
    <row r="571" spans="1:37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</row>
    <row r="572" spans="1:37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</row>
    <row r="573" spans="1:37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</row>
    <row r="574" spans="1:37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</row>
    <row r="575" spans="1:37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</row>
    <row r="576" spans="1:37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</row>
    <row r="577" spans="1:37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</row>
    <row r="578" spans="1:37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</row>
    <row r="579" spans="1:37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</row>
    <row r="580" spans="1:37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</row>
    <row r="581" spans="1:37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</row>
    <row r="582" spans="1:37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</row>
    <row r="583" spans="1:37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</row>
    <row r="584" spans="1:37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</row>
    <row r="585" spans="1:37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</row>
    <row r="586" spans="1:37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</row>
    <row r="587" spans="1:37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</row>
    <row r="588" spans="1:37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</row>
    <row r="589" spans="1:37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</row>
    <row r="590" spans="1:37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</row>
    <row r="591" spans="1:37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</row>
    <row r="592" spans="1:37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</row>
    <row r="593" spans="1:37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</row>
    <row r="594" spans="1:37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</row>
    <row r="595" spans="1:37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</row>
    <row r="596" spans="1:37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</row>
    <row r="597" spans="1:37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</row>
    <row r="598" spans="1:37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</row>
    <row r="599" spans="1:37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</row>
    <row r="600" spans="1:37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</row>
    <row r="601" spans="1:37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</row>
    <row r="602" spans="1:37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</row>
    <row r="603" spans="1:37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</row>
    <row r="604" spans="1:37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</row>
    <row r="605" spans="1:37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</row>
    <row r="606" spans="1:37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</row>
    <row r="607" spans="1:37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</row>
    <row r="608" spans="1:37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</row>
    <row r="609" spans="1:37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</row>
    <row r="610" spans="1:37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</row>
    <row r="611" spans="1:37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</row>
    <row r="612" spans="1:37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</row>
    <row r="613" spans="1:37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</row>
    <row r="614" spans="1:37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</row>
    <row r="615" spans="1:37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</row>
    <row r="616" spans="1:37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</row>
    <row r="617" spans="1:37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</row>
    <row r="618" spans="1:37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</row>
    <row r="619" spans="1:37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</row>
    <row r="620" spans="1:37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</row>
    <row r="621" spans="1:37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</row>
    <row r="622" spans="1:37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</row>
    <row r="623" spans="1:37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</row>
    <row r="624" spans="1:37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</row>
    <row r="625" spans="1:37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</row>
    <row r="626" spans="1:37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</row>
    <row r="627" spans="1:37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</row>
    <row r="628" spans="1:37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</row>
    <row r="629" spans="1:37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</row>
    <row r="630" spans="1:37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</row>
    <row r="631" spans="1:37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</row>
    <row r="632" spans="1:37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</row>
    <row r="633" spans="1:37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</row>
    <row r="634" spans="1:37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</row>
    <row r="635" spans="1:37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</row>
    <row r="636" spans="1:37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</row>
    <row r="637" spans="1:37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</row>
    <row r="638" spans="1:37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</row>
    <row r="639" spans="1:37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</row>
    <row r="640" spans="1:37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</row>
    <row r="641" spans="1:37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</row>
    <row r="642" spans="1:37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</row>
    <row r="643" spans="1:37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</row>
    <row r="644" spans="1:37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</row>
    <row r="645" spans="1:37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</row>
    <row r="646" spans="1:37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</row>
    <row r="647" spans="1:37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</row>
    <row r="648" spans="1:37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</row>
    <row r="649" spans="1:37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</row>
    <row r="650" spans="1:37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</row>
    <row r="651" spans="1:37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</row>
    <row r="652" spans="1:37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</row>
    <row r="653" spans="1:37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</row>
    <row r="654" spans="1:37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</row>
    <row r="655" spans="1:37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</row>
    <row r="656" spans="1:37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</row>
    <row r="657" spans="1:37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</row>
    <row r="658" spans="1:37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</row>
    <row r="659" spans="1:37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</row>
    <row r="660" spans="1:37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</row>
    <row r="661" spans="1:37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</row>
    <row r="662" spans="1:37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</row>
    <row r="663" spans="1:37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</row>
    <row r="664" spans="1:37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</row>
    <row r="665" spans="1:37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</row>
    <row r="666" spans="1:37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</row>
    <row r="667" spans="1:37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</row>
    <row r="668" spans="1:37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</row>
    <row r="669" spans="1:37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</row>
    <row r="670" spans="1:37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</row>
    <row r="671" spans="1:37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</row>
    <row r="672" spans="1:37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</row>
    <row r="673" spans="1:37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</row>
    <row r="674" spans="1:37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</row>
    <row r="675" spans="1:37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</row>
    <row r="676" spans="1:37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</row>
    <row r="677" spans="1:37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</row>
    <row r="678" spans="1:37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</row>
    <row r="679" spans="1:37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</row>
    <row r="680" spans="1:37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</row>
    <row r="681" spans="1:37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</row>
    <row r="682" spans="1:37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</row>
    <row r="683" spans="1:37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</row>
    <row r="684" spans="1:37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</row>
    <row r="685" spans="1:37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</row>
    <row r="686" spans="1:37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</row>
    <row r="687" spans="1:37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</row>
    <row r="688" spans="1:37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</row>
    <row r="689" spans="1:37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</row>
    <row r="690" spans="1:37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</row>
    <row r="691" spans="1:37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</row>
    <row r="692" spans="1:37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</row>
    <row r="693" spans="1:37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</row>
    <row r="694" spans="1:37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</row>
    <row r="695" spans="1:37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</row>
    <row r="696" spans="1:37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</row>
    <row r="697" spans="1:37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</row>
    <row r="698" spans="1:37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</row>
    <row r="699" spans="1:37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</row>
    <row r="700" spans="1:37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</row>
    <row r="701" spans="1:37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</row>
    <row r="702" spans="1:37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</row>
    <row r="703" spans="1:37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</row>
    <row r="704" spans="1:37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</row>
    <row r="705" spans="1:37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</row>
    <row r="706" spans="1:37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</row>
    <row r="707" spans="1:37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</row>
    <row r="708" spans="1:37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</row>
    <row r="709" spans="1:37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</row>
    <row r="710" spans="1:37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</row>
    <row r="711" spans="1:37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</row>
    <row r="712" spans="1:37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</row>
    <row r="713" spans="1:37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</row>
    <row r="714" spans="1:37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</row>
    <row r="715" spans="1:37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</row>
    <row r="716" spans="1:37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</row>
    <row r="717" spans="1:37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</row>
    <row r="718" spans="1:37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</row>
    <row r="719" spans="1:37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</row>
    <row r="720" spans="1:37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</row>
    <row r="721" spans="1:37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</row>
    <row r="722" spans="1:37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</row>
    <row r="723" spans="1:37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</row>
    <row r="724" spans="1:37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</row>
    <row r="725" spans="1:37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</row>
    <row r="726" spans="1:37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</row>
    <row r="727" spans="1:37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</row>
    <row r="728" spans="1:37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</row>
    <row r="729" spans="1:37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</row>
    <row r="730" spans="1:37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</row>
    <row r="731" spans="1:37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</row>
    <row r="732" spans="1:37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</row>
    <row r="733" spans="1:37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</row>
    <row r="734" spans="1:37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</row>
    <row r="735" spans="1:37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</row>
    <row r="736" spans="1:37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</row>
    <row r="737" spans="1:37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</row>
    <row r="738" spans="1:37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</row>
    <row r="739" spans="1:37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</row>
    <row r="740" spans="1:37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</row>
    <row r="741" spans="1:37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</row>
    <row r="742" spans="1:37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</row>
    <row r="743" spans="1:37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</row>
    <row r="744" spans="1:37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</row>
    <row r="745" spans="1:37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</row>
    <row r="746" spans="1:37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</row>
    <row r="747" spans="1:37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</row>
    <row r="748" spans="1:37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</row>
    <row r="749" spans="1:37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</row>
    <row r="750" spans="1:37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</row>
    <row r="751" spans="1:37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</row>
    <row r="752" spans="1:37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</row>
    <row r="753" spans="1:37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</row>
    <row r="754" spans="1:37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</row>
    <row r="755" spans="1:37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</row>
    <row r="756" spans="1:37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</row>
    <row r="757" spans="1:37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</row>
    <row r="758" spans="1:37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</row>
    <row r="759" spans="1:37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</row>
    <row r="760" spans="1:37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</row>
    <row r="761" spans="1:37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</row>
    <row r="762" spans="1:37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</row>
    <row r="763" spans="1:37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</row>
    <row r="764" spans="1:37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</row>
    <row r="765" spans="1:37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</row>
    <row r="766" spans="1:37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</row>
    <row r="767" spans="1:37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</row>
    <row r="768" spans="1:37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</row>
    <row r="769" spans="1:37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</row>
    <row r="770" spans="1:37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</row>
    <row r="771" spans="1:37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</row>
    <row r="772" spans="1:37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</row>
    <row r="773" spans="1:37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</row>
    <row r="774" spans="1:37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</row>
    <row r="775" spans="1:37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</row>
    <row r="776" spans="1:37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</row>
    <row r="777" spans="1:37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</row>
    <row r="778" spans="1:37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</row>
    <row r="779" spans="1:37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</row>
    <row r="780" spans="1:37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</row>
    <row r="781" spans="1:37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</row>
    <row r="782" spans="1:37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</row>
    <row r="783" spans="1:37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</row>
    <row r="784" spans="1:37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</row>
    <row r="785" spans="1:37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</row>
    <row r="786" spans="1:37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</row>
    <row r="787" spans="1:37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</row>
    <row r="788" spans="1:37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</row>
    <row r="789" spans="1:37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</row>
    <row r="790" spans="1:37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</row>
    <row r="791" spans="1:37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</row>
    <row r="792" spans="1:37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</row>
    <row r="793" spans="1:37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</row>
    <row r="794" spans="1:37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</row>
    <row r="795" spans="1:37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</row>
    <row r="796" spans="1:37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</row>
    <row r="797" spans="1:37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</row>
    <row r="798" spans="1:37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</row>
    <row r="799" spans="1:37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</row>
    <row r="800" spans="1:37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</row>
    <row r="801" spans="1:37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</row>
    <row r="802" spans="1:37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</row>
    <row r="803" spans="1:37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</row>
    <row r="804" spans="1:37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</row>
    <row r="805" spans="1:37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</row>
    <row r="806" spans="1:37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</row>
    <row r="807" spans="1:37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</row>
    <row r="808" spans="1:37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</row>
    <row r="809" spans="1:37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</row>
    <row r="810" spans="1:37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</row>
    <row r="811" spans="1:37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</row>
    <row r="812" spans="1:37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</row>
    <row r="813" spans="1:37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</row>
    <row r="814" spans="1:37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</row>
    <row r="815" spans="1:37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</row>
    <row r="816" spans="1:37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</row>
    <row r="817" spans="1:37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</row>
    <row r="818" spans="1:37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</row>
    <row r="819" spans="1:37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</row>
    <row r="820" spans="1:37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</row>
    <row r="821" spans="1:37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</row>
    <row r="822" spans="1:37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</row>
    <row r="823" spans="1:37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</row>
    <row r="824" spans="1:37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</row>
    <row r="825" spans="1:37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</row>
    <row r="826" spans="1:37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  <c r="AK826" s="16"/>
    </row>
    <row r="827" spans="1:37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  <c r="AK827" s="16"/>
    </row>
    <row r="828" spans="1:37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  <c r="AK828" s="16"/>
    </row>
    <row r="829" spans="1:37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  <c r="AK829" s="16"/>
    </row>
    <row r="830" spans="1:37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</row>
    <row r="831" spans="1:37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</row>
    <row r="832" spans="1:37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</row>
    <row r="833" spans="1:37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</row>
    <row r="834" spans="1:37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</row>
    <row r="835" spans="1:37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</row>
    <row r="836" spans="1:37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</row>
    <row r="837" spans="1:37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</row>
    <row r="838" spans="1:37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</row>
    <row r="839" spans="1:37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</row>
    <row r="840" spans="1:37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</row>
    <row r="841" spans="1:37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</row>
    <row r="842" spans="1:37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</row>
    <row r="843" spans="1:37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</row>
    <row r="844" spans="1:37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</row>
    <row r="845" spans="1:37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</row>
    <row r="846" spans="1:37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</row>
    <row r="847" spans="1:37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</row>
    <row r="848" spans="1:37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</row>
    <row r="849" spans="1:37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  <c r="AK849" s="16"/>
    </row>
    <row r="850" spans="1:37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  <c r="AK850" s="16"/>
    </row>
    <row r="851" spans="1:37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  <c r="AK851" s="16"/>
    </row>
    <row r="852" spans="1:37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  <c r="AK852" s="16"/>
    </row>
    <row r="853" spans="1:37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</row>
    <row r="854" spans="1:37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  <c r="AK854" s="16"/>
    </row>
    <row r="855" spans="1:37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  <c r="AK855" s="16"/>
    </row>
    <row r="856" spans="1:37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  <c r="AK856" s="16"/>
    </row>
    <row r="857" spans="1:37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  <c r="AK857" s="16"/>
    </row>
    <row r="858" spans="1:37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  <c r="AK858" s="16"/>
    </row>
    <row r="859" spans="1:37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  <c r="AK859" s="16"/>
    </row>
    <row r="860" spans="1:37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  <c r="AK860" s="16"/>
    </row>
    <row r="861" spans="1:37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  <c r="AK861" s="16"/>
    </row>
    <row r="862" spans="1:37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  <c r="AK862" s="16"/>
    </row>
    <row r="863" spans="1:37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  <c r="AK863" s="16"/>
    </row>
    <row r="864" spans="1:37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  <c r="AK864" s="16"/>
    </row>
    <row r="865" spans="1:37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  <c r="AK865" s="16"/>
    </row>
    <row r="866" spans="1:37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  <c r="AK866" s="16"/>
    </row>
    <row r="867" spans="1:37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  <c r="AK867" s="16"/>
    </row>
    <row r="868" spans="1:37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  <c r="AK868" s="16"/>
    </row>
    <row r="869" spans="1:37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  <c r="AK869" s="16"/>
    </row>
    <row r="870" spans="1:37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  <c r="AK870" s="16"/>
    </row>
    <row r="871" spans="1:37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  <c r="AK871" s="16"/>
    </row>
    <row r="872" spans="1:37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  <c r="AK872" s="16"/>
    </row>
    <row r="873" spans="1:37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  <c r="AK873" s="16"/>
    </row>
    <row r="874" spans="1:37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  <c r="AK874" s="16"/>
    </row>
    <row r="875" spans="1:37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  <c r="AK875" s="16"/>
    </row>
    <row r="876" spans="1:37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  <c r="AK876" s="16"/>
    </row>
    <row r="877" spans="1:37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  <c r="AK877" s="16"/>
    </row>
    <row r="878" spans="1:37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  <c r="AK878" s="16"/>
    </row>
    <row r="879" spans="1:37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  <c r="AK879" s="16"/>
    </row>
    <row r="880" spans="1:37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  <c r="AK880" s="16"/>
    </row>
    <row r="881" spans="1:37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  <c r="AK881" s="16"/>
    </row>
    <row r="882" spans="1:37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  <c r="AK882" s="16"/>
    </row>
    <row r="883" spans="1:37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  <c r="AK883" s="16"/>
    </row>
    <row r="884" spans="1:37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  <c r="AK884" s="16"/>
    </row>
    <row r="885" spans="1:37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  <c r="AK885" s="16"/>
    </row>
    <row r="886" spans="1:37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  <c r="AJ886" s="16"/>
      <c r="AK886" s="16"/>
    </row>
    <row r="887" spans="1:37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  <c r="AJ887" s="16"/>
      <c r="AK887" s="16"/>
    </row>
    <row r="888" spans="1:37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  <c r="AK888" s="16"/>
    </row>
    <row r="889" spans="1:37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  <c r="AK889" s="16"/>
    </row>
    <row r="890" spans="1:37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  <c r="AJ890" s="16"/>
      <c r="AK890" s="16"/>
    </row>
    <row r="891" spans="1:37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6"/>
      <c r="AJ891" s="16"/>
      <c r="AK891" s="16"/>
    </row>
    <row r="892" spans="1:37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  <c r="AK892" s="16"/>
    </row>
    <row r="893" spans="1:37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6"/>
      <c r="AJ893" s="16"/>
      <c r="AK893" s="16"/>
    </row>
    <row r="894" spans="1:37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  <c r="AK894" s="16"/>
    </row>
    <row r="895" spans="1:37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  <c r="AJ895" s="16"/>
      <c r="AK895" s="16"/>
    </row>
    <row r="896" spans="1:37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/>
      <c r="AJ896" s="16"/>
      <c r="AK896" s="16"/>
    </row>
    <row r="897" spans="1:37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  <c r="AI897" s="16"/>
      <c r="AJ897" s="16"/>
      <c r="AK897" s="16"/>
    </row>
    <row r="898" spans="1:37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  <c r="AJ898" s="16"/>
      <c r="AK898" s="16"/>
    </row>
    <row r="899" spans="1:37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  <c r="AJ899" s="16"/>
      <c r="AK899" s="16"/>
    </row>
    <row r="900" spans="1:37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  <c r="AJ900" s="16"/>
      <c r="AK900" s="16"/>
    </row>
    <row r="901" spans="1:37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  <c r="AI901" s="16"/>
      <c r="AJ901" s="16"/>
      <c r="AK901" s="16"/>
    </row>
    <row r="902" spans="1:37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  <c r="AI902" s="16"/>
      <c r="AJ902" s="16"/>
      <c r="AK902" s="16"/>
    </row>
    <row r="903" spans="1:37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  <c r="AI903" s="16"/>
      <c r="AJ903" s="16"/>
      <c r="AK903" s="16"/>
    </row>
    <row r="904" spans="1:37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  <c r="AI904" s="16"/>
      <c r="AJ904" s="16"/>
      <c r="AK904" s="16"/>
    </row>
    <row r="905" spans="1:37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  <c r="AI905" s="16"/>
      <c r="AJ905" s="16"/>
      <c r="AK905" s="16"/>
    </row>
    <row r="906" spans="1:37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6"/>
      <c r="AJ906" s="16"/>
      <c r="AK906" s="16"/>
    </row>
    <row r="907" spans="1:37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6"/>
      <c r="AJ907" s="16"/>
      <c r="AK907" s="16"/>
    </row>
    <row r="908" spans="1:37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6"/>
      <c r="AJ908" s="16"/>
      <c r="AK908" s="16"/>
    </row>
    <row r="909" spans="1:37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  <c r="AI909" s="16"/>
      <c r="AJ909" s="16"/>
      <c r="AK909" s="16"/>
    </row>
    <row r="910" spans="1:37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  <c r="AI910" s="16"/>
      <c r="AJ910" s="16"/>
      <c r="AK910" s="16"/>
    </row>
    <row r="911" spans="1:37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  <c r="AI911" s="16"/>
      <c r="AJ911" s="16"/>
      <c r="AK911" s="16"/>
    </row>
    <row r="912" spans="1:37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  <c r="AI912" s="16"/>
      <c r="AJ912" s="16"/>
      <c r="AK912" s="16"/>
    </row>
    <row r="913" spans="1:37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  <c r="AI913" s="16"/>
      <c r="AJ913" s="16"/>
      <c r="AK913" s="16"/>
    </row>
    <row r="914" spans="1:37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  <c r="AI914" s="16"/>
      <c r="AJ914" s="16"/>
      <c r="AK914" s="16"/>
    </row>
    <row r="915" spans="1:37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  <c r="AI915" s="16"/>
      <c r="AJ915" s="16"/>
      <c r="AK915" s="16"/>
    </row>
    <row r="916" spans="1:37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  <c r="AI916" s="16"/>
      <c r="AJ916" s="16"/>
      <c r="AK916" s="16"/>
    </row>
    <row r="917" spans="1:37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  <c r="AI917" s="16"/>
      <c r="AJ917" s="16"/>
      <c r="AK917" s="16"/>
    </row>
    <row r="918" spans="1:37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  <c r="AI918" s="16"/>
      <c r="AJ918" s="16"/>
      <c r="AK918" s="16"/>
    </row>
    <row r="919" spans="1:37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  <c r="AI919" s="16"/>
      <c r="AJ919" s="16"/>
      <c r="AK919" s="16"/>
    </row>
    <row r="920" spans="1:37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  <c r="AI920" s="16"/>
      <c r="AJ920" s="16"/>
      <c r="AK920" s="16"/>
    </row>
    <row r="921" spans="1:37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  <c r="AI921" s="16"/>
      <c r="AJ921" s="16"/>
      <c r="AK921" s="16"/>
    </row>
    <row r="922" spans="1:37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  <c r="AI922" s="16"/>
      <c r="AJ922" s="16"/>
      <c r="AK922" s="16"/>
    </row>
    <row r="923" spans="1:37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  <c r="AI923" s="16"/>
      <c r="AJ923" s="16"/>
      <c r="AK923" s="16"/>
    </row>
    <row r="924" spans="1:37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  <c r="AI924" s="16"/>
      <c r="AJ924" s="16"/>
      <c r="AK924" s="16"/>
    </row>
    <row r="925" spans="1:37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  <c r="AG925" s="16"/>
      <c r="AH925" s="16"/>
      <c r="AI925" s="16"/>
      <c r="AJ925" s="16"/>
      <c r="AK925" s="16"/>
    </row>
    <row r="926" spans="1:37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  <c r="AI926" s="16"/>
      <c r="AJ926" s="16"/>
      <c r="AK926" s="16"/>
    </row>
    <row r="927" spans="1:37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  <c r="AI927" s="16"/>
      <c r="AJ927" s="16"/>
      <c r="AK927" s="16"/>
    </row>
    <row r="928" spans="1:37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  <c r="AI928" s="16"/>
      <c r="AJ928" s="16"/>
      <c r="AK928" s="16"/>
    </row>
    <row r="929" spans="1:37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  <c r="AI929" s="16"/>
      <c r="AJ929" s="16"/>
      <c r="AK929" s="16"/>
    </row>
    <row r="930" spans="1:37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  <c r="AI930" s="16"/>
      <c r="AJ930" s="16"/>
      <c r="AK930" s="16"/>
    </row>
    <row r="931" spans="1:37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  <c r="AI931" s="16"/>
      <c r="AJ931" s="16"/>
      <c r="AK931" s="16"/>
    </row>
    <row r="932" spans="1:37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  <c r="AJ932" s="16"/>
      <c r="AK932" s="16"/>
    </row>
    <row r="933" spans="1:37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  <c r="AI933" s="16"/>
      <c r="AJ933" s="16"/>
      <c r="AK933" s="16"/>
    </row>
    <row r="934" spans="1:37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  <c r="AI934" s="16"/>
      <c r="AJ934" s="16"/>
      <c r="AK934" s="16"/>
    </row>
    <row r="935" spans="1:37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  <c r="AG935" s="16"/>
      <c r="AH935" s="16"/>
      <c r="AI935" s="16"/>
      <c r="AJ935" s="16"/>
      <c r="AK935" s="16"/>
    </row>
    <row r="936" spans="1:37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  <c r="AI936" s="16"/>
      <c r="AJ936" s="16"/>
      <c r="AK936" s="16"/>
    </row>
    <row r="937" spans="1:37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  <c r="AI937" s="16"/>
      <c r="AJ937" s="16"/>
      <c r="AK937" s="16"/>
    </row>
    <row r="938" spans="1:37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  <c r="AI938" s="16"/>
      <c r="AJ938" s="16"/>
      <c r="AK938" s="16"/>
    </row>
    <row r="939" spans="1:37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  <c r="AG939" s="16"/>
      <c r="AH939" s="16"/>
      <c r="AI939" s="16"/>
      <c r="AJ939" s="16"/>
      <c r="AK939" s="16"/>
    </row>
    <row r="940" spans="1:37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  <c r="AH940" s="16"/>
      <c r="AI940" s="16"/>
      <c r="AJ940" s="16"/>
      <c r="AK940" s="16"/>
    </row>
    <row r="941" spans="1:37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  <c r="AI941" s="16"/>
      <c r="AJ941" s="16"/>
      <c r="AK941" s="16"/>
    </row>
    <row r="942" spans="1:37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  <c r="AI942" s="16"/>
      <c r="AJ942" s="16"/>
      <c r="AK942" s="16"/>
    </row>
    <row r="943" spans="1:37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  <c r="AI943" s="16"/>
      <c r="AJ943" s="16"/>
      <c r="AK943" s="16"/>
    </row>
    <row r="944" spans="1:37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  <c r="AI944" s="16"/>
      <c r="AJ944" s="16"/>
      <c r="AK944" s="16"/>
    </row>
    <row r="945" spans="1:37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  <c r="AI945" s="16"/>
      <c r="AJ945" s="16"/>
      <c r="AK945" s="16"/>
    </row>
    <row r="946" spans="1:37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  <c r="AI946" s="16"/>
      <c r="AJ946" s="16"/>
      <c r="AK946" s="16"/>
    </row>
    <row r="947" spans="1:37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  <c r="AI947" s="16"/>
      <c r="AJ947" s="16"/>
      <c r="AK947" s="16"/>
    </row>
    <row r="948" spans="1:37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  <c r="AI948" s="16"/>
      <c r="AJ948" s="16"/>
      <c r="AK948" s="16"/>
    </row>
    <row r="949" spans="1:37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  <c r="AI949" s="16"/>
      <c r="AJ949" s="16"/>
      <c r="AK949" s="16"/>
    </row>
    <row r="950" spans="1:37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  <c r="AI950" s="16"/>
      <c r="AJ950" s="16"/>
      <c r="AK950" s="16"/>
    </row>
    <row r="951" spans="1:37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6"/>
      <c r="AI951" s="16"/>
      <c r="AJ951" s="16"/>
      <c r="AK951" s="16"/>
    </row>
    <row r="952" spans="1:37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  <c r="AI952" s="16"/>
      <c r="AJ952" s="16"/>
      <c r="AK952" s="16"/>
    </row>
    <row r="953" spans="1:37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  <c r="AI953" s="16"/>
      <c r="AJ953" s="16"/>
      <c r="AK953" s="16"/>
    </row>
    <row r="954" spans="1:37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  <c r="AG954" s="16"/>
      <c r="AH954" s="16"/>
      <c r="AI954" s="16"/>
      <c r="AJ954" s="16"/>
      <c r="AK954" s="16"/>
    </row>
    <row r="955" spans="1:37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  <c r="AG955" s="16"/>
      <c r="AH955" s="16"/>
      <c r="AI955" s="16"/>
      <c r="AJ955" s="16"/>
      <c r="AK955" s="16"/>
    </row>
    <row r="956" spans="1:37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F956" s="16"/>
      <c r="AG956" s="16"/>
      <c r="AH956" s="16"/>
      <c r="AI956" s="16"/>
      <c r="AJ956" s="16"/>
      <c r="AK956" s="16"/>
    </row>
    <row r="957" spans="1:37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6"/>
      <c r="AJ957" s="16"/>
      <c r="AK957" s="16"/>
    </row>
    <row r="958" spans="1:37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F958" s="16"/>
      <c r="AG958" s="16"/>
      <c r="AH958" s="16"/>
      <c r="AI958" s="16"/>
      <c r="AJ958" s="16"/>
      <c r="AK958" s="16"/>
    </row>
    <row r="959" spans="1:37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  <c r="AI959" s="16"/>
      <c r="AJ959" s="16"/>
      <c r="AK959" s="16"/>
    </row>
    <row r="960" spans="1:37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  <c r="AI960" s="16"/>
      <c r="AJ960" s="16"/>
      <c r="AK960" s="16"/>
    </row>
    <row r="961" spans="1:37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  <c r="AH961" s="16"/>
      <c r="AI961" s="16"/>
      <c r="AJ961" s="16"/>
      <c r="AK961" s="16"/>
    </row>
    <row r="962" spans="1:37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  <c r="AG962" s="16"/>
      <c r="AH962" s="16"/>
      <c r="AI962" s="16"/>
      <c r="AJ962" s="16"/>
      <c r="AK962" s="16"/>
    </row>
    <row r="963" spans="1:37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16"/>
      <c r="AG963" s="16"/>
      <c r="AH963" s="16"/>
      <c r="AI963" s="16"/>
      <c r="AJ963" s="16"/>
      <c r="AK963" s="16"/>
    </row>
    <row r="964" spans="1:37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F964" s="16"/>
      <c r="AG964" s="16"/>
      <c r="AH964" s="16"/>
      <c r="AI964" s="16"/>
      <c r="AJ964" s="16"/>
      <c r="AK964" s="16"/>
    </row>
    <row r="965" spans="1:37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  <c r="AF965" s="16"/>
      <c r="AG965" s="16"/>
      <c r="AH965" s="16"/>
      <c r="AI965" s="16"/>
      <c r="AJ965" s="16"/>
      <c r="AK965" s="16"/>
    </row>
    <row r="966" spans="1:37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  <c r="AG966" s="16"/>
      <c r="AH966" s="16"/>
      <c r="AI966" s="16"/>
      <c r="AJ966" s="16"/>
      <c r="AK966" s="16"/>
    </row>
    <row r="967" spans="1:37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F967" s="16"/>
      <c r="AG967" s="16"/>
      <c r="AH967" s="16"/>
      <c r="AI967" s="16"/>
      <c r="AJ967" s="16"/>
      <c r="AK967" s="16"/>
    </row>
    <row r="968" spans="1:37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F968" s="16"/>
      <c r="AG968" s="16"/>
      <c r="AH968" s="16"/>
      <c r="AI968" s="16"/>
      <c r="AJ968" s="16"/>
      <c r="AK968" s="16"/>
    </row>
    <row r="969" spans="1:37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16"/>
      <c r="AG969" s="16"/>
      <c r="AH969" s="16"/>
      <c r="AI969" s="16"/>
      <c r="AJ969" s="16"/>
      <c r="AK969" s="16"/>
    </row>
    <row r="970" spans="1:37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16"/>
      <c r="AG970" s="16"/>
      <c r="AH970" s="16"/>
      <c r="AI970" s="16"/>
      <c r="AJ970" s="16"/>
      <c r="AK970" s="16"/>
    </row>
    <row r="971" spans="1:37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  <c r="AI971" s="16"/>
      <c r="AJ971" s="16"/>
      <c r="AK971" s="16"/>
    </row>
    <row r="972" spans="1:37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  <c r="AG972" s="16"/>
      <c r="AH972" s="16"/>
      <c r="AI972" s="16"/>
      <c r="AJ972" s="16"/>
      <c r="AK972" s="16"/>
    </row>
    <row r="973" spans="1:37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  <c r="AH973" s="16"/>
      <c r="AI973" s="16"/>
      <c r="AJ973" s="16"/>
      <c r="AK973" s="16"/>
    </row>
    <row r="974" spans="1:37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  <c r="AF974" s="16"/>
      <c r="AG974" s="16"/>
      <c r="AH974" s="16"/>
      <c r="AI974" s="16"/>
      <c r="AJ974" s="16"/>
      <c r="AK974" s="16"/>
    </row>
    <row r="975" spans="1:37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  <c r="AF975" s="16"/>
      <c r="AG975" s="16"/>
      <c r="AH975" s="16"/>
      <c r="AI975" s="16"/>
      <c r="AJ975" s="16"/>
      <c r="AK975" s="16"/>
    </row>
    <row r="976" spans="1:37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F976" s="16"/>
      <c r="AG976" s="16"/>
      <c r="AH976" s="16"/>
      <c r="AI976" s="16"/>
      <c r="AJ976" s="16"/>
      <c r="AK976" s="16"/>
    </row>
    <row r="977" spans="1:37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  <c r="AH977" s="16"/>
      <c r="AI977" s="16"/>
      <c r="AJ977" s="16"/>
      <c r="AK977" s="16"/>
    </row>
    <row r="978" spans="1:37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  <c r="AF978" s="16"/>
      <c r="AG978" s="16"/>
      <c r="AH978" s="16"/>
      <c r="AI978" s="16"/>
      <c r="AJ978" s="16"/>
      <c r="AK978" s="16"/>
    </row>
    <row r="979" spans="1:37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16"/>
      <c r="AG979" s="16"/>
      <c r="AH979" s="16"/>
      <c r="AI979" s="16"/>
      <c r="AJ979" s="16"/>
      <c r="AK979" s="16"/>
    </row>
    <row r="980" spans="1:37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  <c r="AF980" s="16"/>
      <c r="AG980" s="16"/>
      <c r="AH980" s="16"/>
      <c r="AI980" s="16"/>
      <c r="AJ980" s="16"/>
      <c r="AK980" s="16"/>
    </row>
    <row r="981" spans="1:37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  <c r="AF981" s="16"/>
      <c r="AG981" s="16"/>
      <c r="AH981" s="16"/>
      <c r="AI981" s="16"/>
      <c r="AJ981" s="16"/>
      <c r="AK981" s="16"/>
    </row>
    <row r="982" spans="1:37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16"/>
      <c r="AF982" s="16"/>
      <c r="AG982" s="16"/>
      <c r="AH982" s="16"/>
      <c r="AI982" s="16"/>
      <c r="AJ982" s="16"/>
      <c r="AK982" s="16"/>
    </row>
    <row r="983" spans="1:37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  <c r="AF983" s="16"/>
      <c r="AG983" s="16"/>
      <c r="AH983" s="16"/>
      <c r="AI983" s="16"/>
      <c r="AJ983" s="16"/>
      <c r="AK983" s="16"/>
    </row>
    <row r="984" spans="1:37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  <c r="AF984" s="16"/>
      <c r="AG984" s="16"/>
      <c r="AH984" s="16"/>
      <c r="AI984" s="16"/>
      <c r="AJ984" s="16"/>
      <c r="AK984" s="16"/>
    </row>
    <row r="985" spans="1:37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F985" s="16"/>
      <c r="AG985" s="16"/>
      <c r="AH985" s="16"/>
      <c r="AI985" s="16"/>
      <c r="AJ985" s="16"/>
      <c r="AK985" s="16"/>
    </row>
    <row r="986" spans="1:37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  <c r="AF986" s="16"/>
      <c r="AG986" s="16"/>
      <c r="AH986" s="16"/>
      <c r="AI986" s="16"/>
      <c r="AJ986" s="16"/>
      <c r="AK986" s="16"/>
    </row>
    <row r="987" spans="1:37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F987" s="16"/>
      <c r="AG987" s="16"/>
      <c r="AH987" s="16"/>
      <c r="AI987" s="16"/>
      <c r="AJ987" s="16"/>
      <c r="AK987" s="16"/>
    </row>
    <row r="988" spans="1:37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  <c r="AF988" s="16"/>
      <c r="AG988" s="16"/>
      <c r="AH988" s="16"/>
      <c r="AI988" s="16"/>
      <c r="AJ988" s="16"/>
      <c r="AK988" s="16"/>
    </row>
    <row r="989" spans="1:37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  <c r="AE989" s="16"/>
      <c r="AF989" s="16"/>
      <c r="AG989" s="16"/>
      <c r="AH989" s="16"/>
      <c r="AI989" s="16"/>
      <c r="AJ989" s="16"/>
      <c r="AK989" s="16"/>
    </row>
    <row r="990" spans="1:37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F990" s="16"/>
      <c r="AG990" s="16"/>
      <c r="AH990" s="16"/>
      <c r="AI990" s="16"/>
      <c r="AJ990" s="16"/>
      <c r="AK990" s="16"/>
    </row>
    <row r="991" spans="1:37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  <c r="AF991" s="16"/>
      <c r="AG991" s="16"/>
      <c r="AH991" s="16"/>
      <c r="AI991" s="16"/>
      <c r="AJ991" s="16"/>
      <c r="AK991" s="16"/>
    </row>
    <row r="992" spans="1:37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  <c r="AF992" s="16"/>
      <c r="AG992" s="16"/>
      <c r="AH992" s="16"/>
      <c r="AI992" s="16"/>
      <c r="AJ992" s="16"/>
      <c r="AK992" s="16"/>
    </row>
    <row r="993" spans="1:37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16"/>
      <c r="AF993" s="16"/>
      <c r="AG993" s="16"/>
      <c r="AH993" s="16"/>
      <c r="AI993" s="16"/>
      <c r="AJ993" s="16"/>
      <c r="AK993" s="16"/>
    </row>
    <row r="994" spans="1:37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  <c r="AF994" s="16"/>
      <c r="AG994" s="16"/>
      <c r="AH994" s="16"/>
      <c r="AI994" s="16"/>
      <c r="AJ994" s="16"/>
      <c r="AK994" s="16"/>
    </row>
    <row r="995" spans="1:37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  <c r="AE995" s="16"/>
      <c r="AF995" s="16"/>
      <c r="AG995" s="16"/>
      <c r="AH995" s="16"/>
      <c r="AI995" s="16"/>
      <c r="AJ995" s="16"/>
      <c r="AK995" s="16"/>
    </row>
    <row r="996" spans="1:37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  <c r="AE996" s="16"/>
      <c r="AF996" s="16"/>
      <c r="AG996" s="16"/>
      <c r="AH996" s="16"/>
      <c r="AI996" s="16"/>
      <c r="AJ996" s="16"/>
      <c r="AK996" s="16"/>
    </row>
    <row r="997" spans="1:37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  <c r="AF997" s="16"/>
      <c r="AG997" s="16"/>
      <c r="AH997" s="16"/>
      <c r="AI997" s="16"/>
      <c r="AJ997" s="16"/>
      <c r="AK997" s="16"/>
    </row>
    <row r="998" spans="1:37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  <c r="AE998" s="16"/>
      <c r="AF998" s="16"/>
      <c r="AG998" s="16"/>
      <c r="AH998" s="16"/>
      <c r="AI998" s="16"/>
      <c r="AJ998" s="16"/>
      <c r="AK998" s="16"/>
    </row>
    <row r="999" spans="1:37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  <c r="AD999" s="16"/>
      <c r="AE999" s="16"/>
      <c r="AF999" s="16"/>
      <c r="AG999" s="16"/>
      <c r="AH999" s="16"/>
      <c r="AI999" s="16"/>
      <c r="AJ999" s="16"/>
      <c r="AK999" s="16"/>
    </row>
    <row r="1000" spans="1:37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  <c r="AF1000" s="16"/>
      <c r="AG1000" s="16"/>
      <c r="AH1000" s="16"/>
      <c r="AI1000" s="16"/>
      <c r="AJ1000" s="16"/>
      <c r="AK1000" s="16"/>
    </row>
    <row r="1001" spans="1:37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  <c r="AD1001" s="16"/>
      <c r="AE1001" s="16"/>
      <c r="AF1001" s="16"/>
      <c r="AG1001" s="16"/>
      <c r="AH1001" s="16"/>
      <c r="AI1001" s="16"/>
      <c r="AJ1001" s="16"/>
      <c r="AK1001" s="16"/>
    </row>
    <row r="1002" spans="1:37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  <c r="AD1002" s="16"/>
      <c r="AE1002" s="16"/>
      <c r="AF1002" s="16"/>
      <c r="AG1002" s="16"/>
      <c r="AH1002" s="16"/>
      <c r="AI1002" s="16"/>
      <c r="AJ1002" s="16"/>
      <c r="AK1002" s="16"/>
    </row>
    <row r="1003" spans="1:37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  <c r="AD1003" s="16"/>
      <c r="AE1003" s="16"/>
      <c r="AF1003" s="16"/>
      <c r="AG1003" s="16"/>
      <c r="AH1003" s="16"/>
      <c r="AI1003" s="16"/>
      <c r="AJ1003" s="16"/>
      <c r="AK1003" s="16"/>
    </row>
    <row r="1004" spans="1:37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  <c r="AD1004" s="16"/>
      <c r="AE1004" s="16"/>
      <c r="AF1004" s="16"/>
      <c r="AG1004" s="16"/>
      <c r="AH1004" s="16"/>
      <c r="AI1004" s="16"/>
      <c r="AJ1004" s="16"/>
      <c r="AK1004" s="16"/>
    </row>
    <row r="1005" spans="1:37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  <c r="AD1005" s="16"/>
      <c r="AE1005" s="16"/>
      <c r="AF1005" s="16"/>
      <c r="AG1005" s="16"/>
      <c r="AH1005" s="16"/>
      <c r="AI1005" s="16"/>
      <c r="AJ1005" s="16"/>
      <c r="AK1005" s="16"/>
    </row>
    <row r="1006" spans="1:37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  <c r="AD1006" s="16"/>
      <c r="AE1006" s="16"/>
      <c r="AF1006" s="16"/>
      <c r="AG1006" s="16"/>
      <c r="AH1006" s="16"/>
      <c r="AI1006" s="16"/>
      <c r="AJ1006" s="16"/>
      <c r="AK1006" s="16"/>
    </row>
    <row r="1007" spans="1:37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  <c r="AD1007" s="16"/>
      <c r="AE1007" s="16"/>
      <c r="AF1007" s="16"/>
      <c r="AG1007" s="16"/>
      <c r="AH1007" s="16"/>
      <c r="AI1007" s="16"/>
      <c r="AJ1007" s="16"/>
      <c r="AK1007" s="16"/>
    </row>
    <row r="1008" spans="1:37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6"/>
      <c r="AD1008" s="16"/>
      <c r="AE1008" s="16"/>
      <c r="AF1008" s="16"/>
      <c r="AG1008" s="16"/>
      <c r="AH1008" s="16"/>
      <c r="AI1008" s="16"/>
      <c r="AJ1008" s="16"/>
      <c r="AK1008" s="16"/>
    </row>
    <row r="1009" spans="1:37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  <c r="AD1009" s="16"/>
      <c r="AE1009" s="16"/>
      <c r="AF1009" s="16"/>
      <c r="AG1009" s="16"/>
      <c r="AH1009" s="16"/>
      <c r="AI1009" s="16"/>
      <c r="AJ1009" s="16"/>
      <c r="AK1009" s="16"/>
    </row>
    <row r="1010" spans="1:37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  <c r="AC1010" s="16"/>
      <c r="AD1010" s="16"/>
      <c r="AE1010" s="16"/>
      <c r="AF1010" s="16"/>
      <c r="AG1010" s="16"/>
      <c r="AH1010" s="16"/>
      <c r="AI1010" s="16"/>
      <c r="AJ1010" s="16"/>
      <c r="AK1010" s="16"/>
    </row>
    <row r="1011" spans="1:37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  <c r="AC1011" s="16"/>
      <c r="AD1011" s="16"/>
      <c r="AE1011" s="16"/>
      <c r="AF1011" s="16"/>
      <c r="AG1011" s="16"/>
      <c r="AH1011" s="16"/>
      <c r="AI1011" s="16"/>
      <c r="AJ1011" s="16"/>
      <c r="AK1011" s="16"/>
    </row>
    <row r="1012" spans="1:37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  <c r="AC1012" s="16"/>
      <c r="AD1012" s="16"/>
      <c r="AE1012" s="16"/>
      <c r="AF1012" s="16"/>
      <c r="AG1012" s="16"/>
      <c r="AH1012" s="16"/>
      <c r="AI1012" s="16"/>
      <c r="AJ1012" s="16"/>
      <c r="AK1012" s="16"/>
    </row>
    <row r="1013" spans="1:37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  <c r="AC1013" s="16"/>
      <c r="AD1013" s="16"/>
      <c r="AE1013" s="16"/>
      <c r="AF1013" s="16"/>
      <c r="AG1013" s="16"/>
      <c r="AH1013" s="16"/>
      <c r="AI1013" s="16"/>
      <c r="AJ1013" s="16"/>
      <c r="AK1013" s="16"/>
    </row>
    <row r="1014" spans="1:37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  <c r="AB1014" s="16"/>
      <c r="AC1014" s="16"/>
      <c r="AD1014" s="16"/>
      <c r="AE1014" s="16"/>
      <c r="AF1014" s="16"/>
      <c r="AG1014" s="16"/>
      <c r="AH1014" s="16"/>
      <c r="AI1014" s="16"/>
      <c r="AJ1014" s="16"/>
      <c r="AK1014" s="16"/>
    </row>
    <row r="1015" spans="1:37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  <c r="AB1015" s="16"/>
      <c r="AC1015" s="16"/>
      <c r="AD1015" s="16"/>
      <c r="AE1015" s="16"/>
      <c r="AF1015" s="16"/>
      <c r="AG1015" s="16"/>
      <c r="AH1015" s="16"/>
      <c r="AI1015" s="16"/>
      <c r="AJ1015" s="16"/>
      <c r="AK1015" s="16"/>
    </row>
    <row r="1016" spans="1:37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6"/>
      <c r="AD1016" s="16"/>
      <c r="AE1016" s="16"/>
      <c r="AF1016" s="16"/>
      <c r="AG1016" s="16"/>
      <c r="AH1016" s="16"/>
      <c r="AI1016" s="16"/>
      <c r="AJ1016" s="16"/>
      <c r="AK1016" s="16"/>
    </row>
    <row r="1017" spans="1:37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6"/>
      <c r="AD1017" s="16"/>
      <c r="AE1017" s="16"/>
      <c r="AF1017" s="16"/>
      <c r="AG1017" s="16"/>
      <c r="AH1017" s="16"/>
      <c r="AI1017" s="16"/>
      <c r="AJ1017" s="16"/>
      <c r="AK1017" s="16"/>
    </row>
    <row r="1018" spans="1:37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  <c r="AB1018" s="16"/>
      <c r="AC1018" s="16"/>
      <c r="AD1018" s="16"/>
      <c r="AE1018" s="16"/>
      <c r="AF1018" s="16"/>
      <c r="AG1018" s="16"/>
      <c r="AH1018" s="16"/>
      <c r="AI1018" s="16"/>
      <c r="AJ1018" s="16"/>
      <c r="AK1018" s="16"/>
    </row>
    <row r="1019" spans="1:37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  <c r="AB1019" s="16"/>
      <c r="AC1019" s="16"/>
      <c r="AD1019" s="16"/>
      <c r="AE1019" s="16"/>
      <c r="AF1019" s="16"/>
      <c r="AG1019" s="16"/>
      <c r="AH1019" s="16"/>
      <c r="AI1019" s="16"/>
      <c r="AJ1019" s="16"/>
      <c r="AK1019" s="16"/>
    </row>
    <row r="1020" spans="1:37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/>
      <c r="AC1020" s="16"/>
      <c r="AD1020" s="16"/>
      <c r="AE1020" s="16"/>
      <c r="AF1020" s="16"/>
      <c r="AG1020" s="16"/>
      <c r="AH1020" s="16"/>
      <c r="AI1020" s="16"/>
      <c r="AJ1020" s="16"/>
      <c r="AK1020" s="16"/>
    </row>
    <row r="1021" spans="1:37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/>
      <c r="AC1021" s="16"/>
      <c r="AD1021" s="16"/>
      <c r="AE1021" s="16"/>
      <c r="AF1021" s="16"/>
      <c r="AG1021" s="16"/>
      <c r="AH1021" s="16"/>
      <c r="AI1021" s="16"/>
      <c r="AJ1021" s="16"/>
      <c r="AK1021" s="16"/>
    </row>
    <row r="1022" spans="1:37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  <c r="AB1022" s="16"/>
      <c r="AC1022" s="16"/>
      <c r="AD1022" s="16"/>
      <c r="AE1022" s="16"/>
      <c r="AF1022" s="16"/>
      <c r="AG1022" s="16"/>
      <c r="AH1022" s="16"/>
      <c r="AI1022" s="16"/>
      <c r="AJ1022" s="16"/>
      <c r="AK1022" s="16"/>
    </row>
    <row r="1023" spans="1:37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  <c r="AB1023" s="16"/>
      <c r="AC1023" s="16"/>
      <c r="AD1023" s="16"/>
      <c r="AE1023" s="16"/>
      <c r="AF1023" s="16"/>
      <c r="AG1023" s="16"/>
      <c r="AH1023" s="16"/>
      <c r="AI1023" s="16"/>
      <c r="AJ1023" s="16"/>
      <c r="AK1023" s="16"/>
    </row>
    <row r="1024" spans="1:37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  <c r="AB1024" s="16"/>
      <c r="AC1024" s="16"/>
      <c r="AD1024" s="16"/>
      <c r="AE1024" s="16"/>
      <c r="AF1024" s="16"/>
      <c r="AG1024" s="16"/>
      <c r="AH1024" s="16"/>
      <c r="AI1024" s="16"/>
      <c r="AJ1024" s="16"/>
      <c r="AK1024" s="16"/>
    </row>
    <row r="1025" spans="1:37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  <c r="AB1025" s="16"/>
      <c r="AC1025" s="16"/>
      <c r="AD1025" s="16"/>
      <c r="AE1025" s="16"/>
      <c r="AF1025" s="16"/>
      <c r="AG1025" s="16"/>
      <c r="AH1025" s="16"/>
      <c r="AI1025" s="16"/>
      <c r="AJ1025" s="16"/>
      <c r="AK1025" s="16"/>
    </row>
    <row r="1026" spans="1:37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  <c r="AB1026" s="16"/>
      <c r="AC1026" s="16"/>
      <c r="AD1026" s="16"/>
      <c r="AE1026" s="16"/>
      <c r="AF1026" s="16"/>
      <c r="AG1026" s="16"/>
      <c r="AH1026" s="16"/>
      <c r="AI1026" s="16"/>
      <c r="AJ1026" s="16"/>
      <c r="AK1026" s="16"/>
    </row>
    <row r="1027" spans="1:37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16"/>
      <c r="AB1027" s="16"/>
      <c r="AC1027" s="16"/>
      <c r="AD1027" s="16"/>
      <c r="AE1027" s="16"/>
      <c r="AF1027" s="16"/>
      <c r="AG1027" s="16"/>
      <c r="AH1027" s="16"/>
      <c r="AI1027" s="16"/>
      <c r="AJ1027" s="16"/>
      <c r="AK1027" s="16"/>
    </row>
    <row r="1028" spans="1:37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  <c r="AB1028" s="16"/>
      <c r="AC1028" s="16"/>
      <c r="AD1028" s="16"/>
      <c r="AE1028" s="16"/>
      <c r="AF1028" s="16"/>
      <c r="AG1028" s="16"/>
      <c r="AH1028" s="16"/>
      <c r="AI1028" s="16"/>
      <c r="AJ1028" s="16"/>
      <c r="AK1028" s="16"/>
    </row>
    <row r="1029" spans="1:37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  <c r="AB1029" s="16"/>
      <c r="AC1029" s="16"/>
      <c r="AD1029" s="16"/>
      <c r="AE1029" s="16"/>
      <c r="AF1029" s="16"/>
      <c r="AG1029" s="16"/>
      <c r="AH1029" s="16"/>
      <c r="AI1029" s="16"/>
      <c r="AJ1029" s="16"/>
      <c r="AK1029" s="16"/>
    </row>
    <row r="1030" spans="1:37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  <c r="AB1030" s="16"/>
      <c r="AC1030" s="16"/>
      <c r="AD1030" s="16"/>
      <c r="AE1030" s="16"/>
      <c r="AF1030" s="16"/>
      <c r="AG1030" s="16"/>
      <c r="AH1030" s="16"/>
      <c r="AI1030" s="16"/>
      <c r="AJ1030" s="16"/>
      <c r="AK1030" s="16"/>
    </row>
    <row r="1031" spans="1:37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16"/>
      <c r="AB1031" s="16"/>
      <c r="AC1031" s="16"/>
      <c r="AD1031" s="16"/>
      <c r="AE1031" s="16"/>
      <c r="AF1031" s="16"/>
      <c r="AG1031" s="16"/>
      <c r="AH1031" s="16"/>
      <c r="AI1031" s="16"/>
      <c r="AJ1031" s="16"/>
      <c r="AK1031" s="16"/>
    </row>
    <row r="1032" spans="1:37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16"/>
      <c r="AB1032" s="16"/>
      <c r="AC1032" s="16"/>
      <c r="AD1032" s="16"/>
      <c r="AE1032" s="16"/>
      <c r="AF1032" s="16"/>
      <c r="AG1032" s="16"/>
      <c r="AH1032" s="16"/>
      <c r="AI1032" s="16"/>
      <c r="AJ1032" s="16"/>
      <c r="AK1032" s="16"/>
    </row>
    <row r="1033" spans="1:37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  <c r="AB1033" s="16"/>
      <c r="AC1033" s="16"/>
      <c r="AD1033" s="16"/>
      <c r="AE1033" s="16"/>
      <c r="AF1033" s="16"/>
      <c r="AG1033" s="16"/>
      <c r="AH1033" s="16"/>
      <c r="AI1033" s="16"/>
      <c r="AJ1033" s="16"/>
      <c r="AK1033" s="16"/>
    </row>
    <row r="1034" spans="1:37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16"/>
      <c r="AB1034" s="16"/>
      <c r="AC1034" s="16"/>
      <c r="AD1034" s="16"/>
      <c r="AE1034" s="16"/>
      <c r="AF1034" s="16"/>
      <c r="AG1034" s="16"/>
      <c r="AH1034" s="16"/>
      <c r="AI1034" s="16"/>
      <c r="AJ1034" s="16"/>
      <c r="AK1034" s="16"/>
    </row>
    <row r="1035" spans="1:37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16"/>
      <c r="AB1035" s="16"/>
      <c r="AC1035" s="16"/>
      <c r="AD1035" s="16"/>
      <c r="AE1035" s="16"/>
      <c r="AF1035" s="16"/>
      <c r="AG1035" s="16"/>
      <c r="AH1035" s="16"/>
      <c r="AI1035" s="16"/>
      <c r="AJ1035" s="16"/>
      <c r="AK1035" s="16"/>
    </row>
    <row r="1036" spans="1:37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  <c r="AB1036" s="16"/>
      <c r="AC1036" s="16"/>
      <c r="AD1036" s="16"/>
      <c r="AE1036" s="16"/>
      <c r="AF1036" s="16"/>
      <c r="AG1036" s="16"/>
      <c r="AH1036" s="16"/>
      <c r="AI1036" s="16"/>
      <c r="AJ1036" s="16"/>
      <c r="AK1036" s="16"/>
    </row>
    <row r="1037" spans="1:37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  <c r="AB1037" s="16"/>
      <c r="AC1037" s="16"/>
      <c r="AD1037" s="16"/>
      <c r="AE1037" s="16"/>
      <c r="AF1037" s="16"/>
      <c r="AG1037" s="16"/>
      <c r="AH1037" s="16"/>
      <c r="AI1037" s="16"/>
      <c r="AJ1037" s="16"/>
      <c r="AK1037" s="16"/>
    </row>
    <row r="1038" spans="1:37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  <c r="AB1038" s="16"/>
      <c r="AC1038" s="16"/>
      <c r="AD1038" s="16"/>
      <c r="AE1038" s="16"/>
      <c r="AF1038" s="16"/>
      <c r="AG1038" s="16"/>
      <c r="AH1038" s="16"/>
      <c r="AI1038" s="16"/>
      <c r="AJ1038" s="16"/>
      <c r="AK1038" s="1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4">
      <selection activeCell="C4" sqref="C4:L23"/>
    </sheetView>
  </sheetViews>
  <sheetFormatPr defaultColWidth="8.8515625" defaultRowHeight="12.75"/>
  <sheetData>
    <row r="1" spans="1:17" ht="12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ht="12.75">
      <c r="A4" s="42"/>
      <c r="B4" s="42"/>
      <c r="C4" s="67" t="s">
        <v>40</v>
      </c>
      <c r="D4" s="67"/>
      <c r="E4" s="67"/>
      <c r="F4" s="67"/>
      <c r="G4" s="67"/>
      <c r="H4" s="67"/>
      <c r="I4" s="67"/>
      <c r="J4" s="67"/>
      <c r="K4" s="67"/>
      <c r="L4" s="67"/>
      <c r="M4" s="42"/>
      <c r="N4" s="42"/>
      <c r="O4" s="42"/>
      <c r="P4" s="42"/>
      <c r="Q4" s="42"/>
    </row>
    <row r="5" spans="1:17" ht="12.75">
      <c r="A5" s="42"/>
      <c r="B5" s="42"/>
      <c r="C5" s="67"/>
      <c r="D5" s="67"/>
      <c r="E5" s="67"/>
      <c r="F5" s="67"/>
      <c r="G5" s="67"/>
      <c r="H5" s="67"/>
      <c r="I5" s="67"/>
      <c r="J5" s="67"/>
      <c r="K5" s="67"/>
      <c r="L5" s="67"/>
      <c r="M5" s="42"/>
      <c r="N5" s="42"/>
      <c r="O5" s="42"/>
      <c r="P5" s="42"/>
      <c r="Q5" s="42"/>
    </row>
    <row r="6" spans="1:17" ht="12.75">
      <c r="A6" s="42"/>
      <c r="B6" s="42"/>
      <c r="C6" s="67"/>
      <c r="D6" s="67"/>
      <c r="E6" s="67"/>
      <c r="F6" s="67"/>
      <c r="G6" s="67"/>
      <c r="H6" s="67"/>
      <c r="I6" s="67"/>
      <c r="J6" s="67"/>
      <c r="K6" s="67"/>
      <c r="L6" s="67"/>
      <c r="M6" s="42"/>
      <c r="N6" s="42"/>
      <c r="O6" s="42"/>
      <c r="P6" s="42"/>
      <c r="Q6" s="42"/>
    </row>
    <row r="7" spans="1:17" ht="12.75">
      <c r="A7" s="42"/>
      <c r="B7" s="42"/>
      <c r="C7" s="67"/>
      <c r="D7" s="67"/>
      <c r="E7" s="67"/>
      <c r="F7" s="67"/>
      <c r="G7" s="67"/>
      <c r="H7" s="67"/>
      <c r="I7" s="67"/>
      <c r="J7" s="67"/>
      <c r="K7" s="67"/>
      <c r="L7" s="67"/>
      <c r="M7" s="42"/>
      <c r="N7" s="42"/>
      <c r="O7" s="42"/>
      <c r="P7" s="42"/>
      <c r="Q7" s="42"/>
    </row>
    <row r="8" spans="1:17" ht="12.75">
      <c r="A8" s="42"/>
      <c r="B8" s="42"/>
      <c r="C8" s="67"/>
      <c r="D8" s="67"/>
      <c r="E8" s="67"/>
      <c r="F8" s="67"/>
      <c r="G8" s="67"/>
      <c r="H8" s="67"/>
      <c r="I8" s="67"/>
      <c r="J8" s="67"/>
      <c r="K8" s="67"/>
      <c r="L8" s="67"/>
      <c r="M8" s="42"/>
      <c r="N8" s="42"/>
      <c r="O8" s="42"/>
      <c r="P8" s="42"/>
      <c r="Q8" s="42"/>
    </row>
    <row r="9" spans="1:17" ht="12.75">
      <c r="A9" s="42"/>
      <c r="B9" s="42"/>
      <c r="C9" s="67"/>
      <c r="D9" s="67"/>
      <c r="E9" s="67"/>
      <c r="F9" s="67"/>
      <c r="G9" s="67"/>
      <c r="H9" s="67"/>
      <c r="I9" s="67"/>
      <c r="J9" s="67"/>
      <c r="K9" s="67"/>
      <c r="L9" s="67"/>
      <c r="M9" s="42"/>
      <c r="N9" s="42"/>
      <c r="O9" s="42"/>
      <c r="P9" s="42"/>
      <c r="Q9" s="42"/>
    </row>
    <row r="10" spans="1:17" ht="12.75">
      <c r="A10" s="42"/>
      <c r="B10" s="42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42"/>
      <c r="N10" s="42"/>
      <c r="O10" s="42"/>
      <c r="P10" s="42"/>
      <c r="Q10" s="42"/>
    </row>
    <row r="11" spans="1:17" ht="12.75">
      <c r="A11" s="42"/>
      <c r="B11" s="42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42"/>
      <c r="N11" s="42"/>
      <c r="O11" s="42"/>
      <c r="P11" s="42"/>
      <c r="Q11" s="42"/>
    </row>
    <row r="12" spans="1:17" ht="12.75">
      <c r="A12" s="42"/>
      <c r="B12" s="42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42"/>
      <c r="N12" s="42"/>
      <c r="O12" s="42"/>
      <c r="P12" s="42"/>
      <c r="Q12" s="42"/>
    </row>
    <row r="13" spans="1:17" ht="12.75">
      <c r="A13" s="42"/>
      <c r="B13" s="42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42"/>
      <c r="N13" s="42"/>
      <c r="O13" s="42"/>
      <c r="P13" s="42"/>
      <c r="Q13" s="42"/>
    </row>
    <row r="14" spans="1:17" ht="12.75">
      <c r="A14" s="42"/>
      <c r="B14" s="42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42"/>
      <c r="N14" s="42"/>
      <c r="O14" s="42"/>
      <c r="P14" s="42"/>
      <c r="Q14" s="42"/>
    </row>
    <row r="15" spans="1:17" ht="12.75">
      <c r="A15" s="42"/>
      <c r="B15" s="42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42"/>
      <c r="N15" s="42"/>
      <c r="O15" s="42"/>
      <c r="P15" s="42"/>
      <c r="Q15" s="42"/>
    </row>
    <row r="16" spans="1:17" ht="12.75">
      <c r="A16" s="42"/>
      <c r="B16" s="42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42"/>
      <c r="N16" s="42"/>
      <c r="O16" s="42"/>
      <c r="P16" s="42"/>
      <c r="Q16" s="42"/>
    </row>
    <row r="17" spans="1:17" ht="12.75">
      <c r="A17" s="42"/>
      <c r="B17" s="42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42"/>
      <c r="N17" s="42"/>
      <c r="O17" s="42"/>
      <c r="P17" s="42"/>
      <c r="Q17" s="42"/>
    </row>
    <row r="18" spans="1:17" ht="12.75">
      <c r="A18" s="42"/>
      <c r="B18" s="42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42"/>
      <c r="N18" s="42"/>
      <c r="O18" s="42"/>
      <c r="P18" s="42"/>
      <c r="Q18" s="42"/>
    </row>
    <row r="19" spans="1:17" ht="12.75">
      <c r="A19" s="42"/>
      <c r="B19" s="42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42"/>
      <c r="N19" s="42"/>
      <c r="O19" s="42"/>
      <c r="P19" s="42"/>
      <c r="Q19" s="42"/>
    </row>
    <row r="20" spans="1:17" ht="12.75">
      <c r="A20" s="42"/>
      <c r="B20" s="42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42"/>
      <c r="N20" s="42"/>
      <c r="O20" s="42"/>
      <c r="P20" s="42"/>
      <c r="Q20" s="42"/>
    </row>
    <row r="21" spans="1:17" ht="12.75">
      <c r="A21" s="42"/>
      <c r="B21" s="42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42"/>
      <c r="N21" s="42"/>
      <c r="O21" s="42"/>
      <c r="P21" s="42"/>
      <c r="Q21" s="42"/>
    </row>
    <row r="22" spans="1:17" ht="12.75">
      <c r="A22" s="42"/>
      <c r="B22" s="42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42"/>
      <c r="N22" s="42"/>
      <c r="O22" s="42"/>
      <c r="P22" s="42"/>
      <c r="Q22" s="42"/>
    </row>
    <row r="23" spans="1:17" ht="12.75">
      <c r="A23" s="42"/>
      <c r="B23" s="42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42"/>
      <c r="N23" s="42"/>
      <c r="O23" s="42"/>
      <c r="P23" s="42"/>
      <c r="Q23" s="42"/>
    </row>
    <row r="24" spans="1:17" ht="12.7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7" ht="12.7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7" ht="12.7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</row>
    <row r="27" spans="1:17" ht="12.7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 ht="12.7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1:17" ht="12.7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ht="12.7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</row>
    <row r="31" spans="1:17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</row>
    <row r="32" spans="1:17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</row>
    <row r="33" spans="1:17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4" spans="1:17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1:17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 spans="1:17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</row>
    <row r="37" spans="1:17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</row>
    <row r="38" spans="1:17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</row>
  </sheetData>
  <sheetProtection/>
  <mergeCells count="1">
    <mergeCell ref="C4:L2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41"/>
  <sheetViews>
    <sheetView zoomScalePageLayoutView="0" workbookViewId="0" topLeftCell="A1">
      <selection activeCell="N8" sqref="N8"/>
    </sheetView>
  </sheetViews>
  <sheetFormatPr defaultColWidth="8.8515625" defaultRowHeight="12.75"/>
  <cols>
    <col min="1" max="4" width="8.8515625" style="0" customWidth="1"/>
    <col min="5" max="5" width="10.57421875" style="0" customWidth="1"/>
    <col min="6" max="7" width="8.8515625" style="0" customWidth="1"/>
    <col min="8" max="8" width="10.140625" style="0" bestFit="1" customWidth="1"/>
    <col min="9" max="11" width="8.8515625" style="0" customWidth="1"/>
    <col min="12" max="12" width="3.421875" style="0" customWidth="1"/>
    <col min="13" max="13" width="8.8515625" style="0" customWidth="1"/>
    <col min="14" max="14" width="16.421875" style="0" customWidth="1"/>
  </cols>
  <sheetData>
    <row r="1" spans="6:11" ht="12.75">
      <c r="F1" s="1"/>
      <c r="G1" s="1"/>
      <c r="K1" s="1"/>
    </row>
    <row r="2" spans="3:11" ht="12.75">
      <c r="C2" s="2" t="s">
        <v>0</v>
      </c>
      <c r="D2" s="2"/>
      <c r="E2" s="2"/>
      <c r="F2" s="65">
        <v>180</v>
      </c>
      <c r="G2" s="3" t="s">
        <v>1</v>
      </c>
      <c r="K2" s="1"/>
    </row>
    <row r="3" spans="3:11" ht="12.75">
      <c r="C3" s="2" t="s">
        <v>2</v>
      </c>
      <c r="D3" s="2"/>
      <c r="E3" s="2"/>
      <c r="F3" s="65">
        <v>220</v>
      </c>
      <c r="G3" s="3" t="s">
        <v>1</v>
      </c>
      <c r="K3" s="1"/>
    </row>
    <row r="4" spans="3:11" ht="12.75">
      <c r="C4" s="2" t="s">
        <v>3</v>
      </c>
      <c r="D4" s="2"/>
      <c r="E4" s="2"/>
      <c r="F4" s="66">
        <v>0.6</v>
      </c>
      <c r="G4" s="3" t="s">
        <v>4</v>
      </c>
      <c r="K4" s="1"/>
    </row>
    <row r="5" spans="6:11" ht="12.75">
      <c r="F5" s="1"/>
      <c r="G5" s="1"/>
      <c r="K5" s="1"/>
    </row>
    <row r="6" spans="6:11" ht="13.5" thickBot="1">
      <c r="F6" s="1"/>
      <c r="G6" s="1"/>
      <c r="K6" s="1"/>
    </row>
    <row r="7" spans="2:11" ht="13.5" thickBot="1">
      <c r="B7" s="51" t="s">
        <v>5</v>
      </c>
      <c r="C7" s="68" t="s">
        <v>6</v>
      </c>
      <c r="D7" s="69"/>
      <c r="E7" s="53" t="s">
        <v>7</v>
      </c>
      <c r="F7" s="70" t="s">
        <v>8</v>
      </c>
      <c r="G7" s="71"/>
      <c r="H7" s="72" t="s">
        <v>9</v>
      </c>
      <c r="I7" s="73"/>
      <c r="J7" s="54" t="s">
        <v>10</v>
      </c>
      <c r="K7" s="52" t="s">
        <v>11</v>
      </c>
    </row>
    <row r="8" spans="2:11" ht="13.5" thickBot="1">
      <c r="B8" s="55"/>
      <c r="C8" s="56"/>
      <c r="D8" s="57"/>
      <c r="E8" s="58" t="s">
        <v>12</v>
      </c>
      <c r="F8" s="56"/>
      <c r="G8" s="57"/>
      <c r="H8" s="59" t="s">
        <v>13</v>
      </c>
      <c r="I8" s="58" t="s">
        <v>14</v>
      </c>
      <c r="J8" s="60" t="s">
        <v>14</v>
      </c>
      <c r="K8" s="57" t="s">
        <v>14</v>
      </c>
    </row>
    <row r="9" spans="2:12" ht="13.5" thickBot="1">
      <c r="B9" s="48" t="s">
        <v>15</v>
      </c>
      <c r="C9" s="49" t="s">
        <v>16</v>
      </c>
      <c r="D9" s="49" t="s">
        <v>17</v>
      </c>
      <c r="E9" s="49" t="s">
        <v>18</v>
      </c>
      <c r="F9" s="49" t="s">
        <v>18</v>
      </c>
      <c r="G9" s="49" t="s">
        <v>17</v>
      </c>
      <c r="H9" s="49" t="s">
        <v>19</v>
      </c>
      <c r="I9" s="49" t="s">
        <v>19</v>
      </c>
      <c r="J9" s="49" t="s">
        <v>19</v>
      </c>
      <c r="K9" s="50" t="s">
        <v>20</v>
      </c>
      <c r="L9" s="4"/>
    </row>
    <row r="10" spans="2:11" ht="12.75">
      <c r="B10" s="44">
        <v>16</v>
      </c>
      <c r="C10" s="5">
        <f aca="true" t="shared" si="0" ref="C10:C30">((B10-$B$10)/($B$30-$B$10))*($F$3-$F$2)+$F$2</f>
        <v>180</v>
      </c>
      <c r="D10" s="6">
        <f>C10/908</f>
        <v>0.19823788546255505</v>
      </c>
      <c r="E10" s="6">
        <f aca="true" t="shared" si="1" ref="E10:E24">-0.0125*B10*B10+0.5389*B10-0.586</f>
        <v>4.8364</v>
      </c>
      <c r="F10" s="6">
        <f aca="true" t="shared" si="2" ref="F10:F25">-0.0069*B10*B10+0.3246*B10-0.893</f>
        <v>2.5342000000000002</v>
      </c>
      <c r="G10" s="61">
        <f>$F$4</f>
        <v>0.6</v>
      </c>
      <c r="H10" s="6">
        <f aca="true" t="shared" si="3" ref="H10:H30">E10*D10</f>
        <v>0.9587577092511013</v>
      </c>
      <c r="I10" s="6">
        <f aca="true" t="shared" si="4" ref="I10:I30">F10*G10</f>
        <v>1.52052</v>
      </c>
      <c r="J10" s="7">
        <f>I10-H10</f>
        <v>0.5617622907488988</v>
      </c>
      <c r="K10" s="8"/>
    </row>
    <row r="11" spans="2:11" ht="12.75">
      <c r="B11" s="45">
        <f>B10+0.5</f>
        <v>16.5</v>
      </c>
      <c r="C11" s="5">
        <f t="shared" si="0"/>
        <v>182</v>
      </c>
      <c r="D11" s="9">
        <f aca="true" t="shared" si="5" ref="D11:D30">C11/908</f>
        <v>0.20044052863436124</v>
      </c>
      <c r="E11" s="9">
        <f t="shared" si="1"/>
        <v>4.902725000000001</v>
      </c>
      <c r="F11" s="9">
        <f t="shared" si="2"/>
        <v>2.5843750000000005</v>
      </c>
      <c r="G11" s="61">
        <f aca="true" t="shared" si="6" ref="G11:G30">$F$4</f>
        <v>0.6</v>
      </c>
      <c r="H11" s="9">
        <f t="shared" si="3"/>
        <v>0.9827047907488989</v>
      </c>
      <c r="I11" s="9">
        <f t="shared" si="4"/>
        <v>1.5506250000000004</v>
      </c>
      <c r="J11" s="10">
        <f aca="true" t="shared" si="7" ref="J11:J30">I11-H11</f>
        <v>0.5679202092511014</v>
      </c>
      <c r="K11" s="11">
        <f>J11-J10</f>
        <v>0.006157918502202597</v>
      </c>
    </row>
    <row r="12" spans="2:11" ht="12.75">
      <c r="B12" s="45">
        <f aca="true" t="shared" si="8" ref="B12:B30">B11+0.5</f>
        <v>17</v>
      </c>
      <c r="C12" s="5">
        <f t="shared" si="0"/>
        <v>184</v>
      </c>
      <c r="D12" s="9">
        <f t="shared" si="5"/>
        <v>0.2026431718061674</v>
      </c>
      <c r="E12" s="9">
        <f t="shared" si="1"/>
        <v>4.9628</v>
      </c>
      <c r="F12" s="9">
        <f t="shared" si="2"/>
        <v>2.6311</v>
      </c>
      <c r="G12" s="61">
        <f t="shared" si="6"/>
        <v>0.6</v>
      </c>
      <c r="H12" s="9">
        <f t="shared" si="3"/>
        <v>1.0056775330396475</v>
      </c>
      <c r="I12" s="9">
        <f t="shared" si="4"/>
        <v>1.57866</v>
      </c>
      <c r="J12" s="10">
        <f t="shared" si="7"/>
        <v>0.5729824669603525</v>
      </c>
      <c r="K12" s="11">
        <f aca="true" t="shared" si="9" ref="K12:K30">J12-J11</f>
        <v>0.005062257709251061</v>
      </c>
    </row>
    <row r="13" spans="2:11" ht="12.75">
      <c r="B13" s="45">
        <f t="shared" si="8"/>
        <v>17.5</v>
      </c>
      <c r="C13" s="5">
        <f t="shared" si="0"/>
        <v>186</v>
      </c>
      <c r="D13" s="9">
        <f t="shared" si="5"/>
        <v>0.20484581497797358</v>
      </c>
      <c r="E13" s="9">
        <f t="shared" si="1"/>
        <v>5.016625000000001</v>
      </c>
      <c r="F13" s="9">
        <f t="shared" si="2"/>
        <v>2.6743750000000004</v>
      </c>
      <c r="G13" s="61">
        <f t="shared" si="6"/>
        <v>0.6</v>
      </c>
      <c r="H13" s="9">
        <f t="shared" si="3"/>
        <v>1.0276346365638769</v>
      </c>
      <c r="I13" s="9">
        <f t="shared" si="4"/>
        <v>1.6046250000000002</v>
      </c>
      <c r="J13" s="10">
        <f t="shared" si="7"/>
        <v>0.5769903634361233</v>
      </c>
      <c r="K13" s="11">
        <f t="shared" si="9"/>
        <v>0.004007896475770822</v>
      </c>
    </row>
    <row r="14" spans="2:11" ht="12.75">
      <c r="B14" s="45">
        <f t="shared" si="8"/>
        <v>18</v>
      </c>
      <c r="C14" s="5">
        <f t="shared" si="0"/>
        <v>188</v>
      </c>
      <c r="D14" s="9">
        <f t="shared" si="5"/>
        <v>0.20704845814977973</v>
      </c>
      <c r="E14" s="9">
        <f t="shared" si="1"/>
        <v>5.0642000000000005</v>
      </c>
      <c r="F14" s="9">
        <f t="shared" si="2"/>
        <v>2.7142</v>
      </c>
      <c r="G14" s="61">
        <f t="shared" si="6"/>
        <v>0.6</v>
      </c>
      <c r="H14" s="9">
        <f t="shared" si="3"/>
        <v>1.0485348017621146</v>
      </c>
      <c r="I14" s="9">
        <f t="shared" si="4"/>
        <v>1.62852</v>
      </c>
      <c r="J14" s="10">
        <f t="shared" si="7"/>
        <v>0.5799851982378854</v>
      </c>
      <c r="K14" s="11">
        <f t="shared" si="9"/>
        <v>0.002994834801762103</v>
      </c>
    </row>
    <row r="15" spans="2:11" ht="12.75">
      <c r="B15" s="45">
        <f t="shared" si="8"/>
        <v>18.5</v>
      </c>
      <c r="C15" s="5">
        <f t="shared" si="0"/>
        <v>190</v>
      </c>
      <c r="D15" s="9">
        <f t="shared" si="5"/>
        <v>0.2092511013215859</v>
      </c>
      <c r="E15" s="9">
        <f t="shared" si="1"/>
        <v>5.105525000000001</v>
      </c>
      <c r="F15" s="9">
        <f t="shared" si="2"/>
        <v>2.7505749999999995</v>
      </c>
      <c r="G15" s="61">
        <f t="shared" si="6"/>
        <v>0.6</v>
      </c>
      <c r="H15" s="9">
        <f t="shared" si="3"/>
        <v>1.06833672907489</v>
      </c>
      <c r="I15" s="9">
        <f t="shared" si="4"/>
        <v>1.6503449999999997</v>
      </c>
      <c r="J15" s="10">
        <f t="shared" si="7"/>
        <v>0.5820082709251098</v>
      </c>
      <c r="K15" s="11">
        <f t="shared" si="9"/>
        <v>0.0020230726872243476</v>
      </c>
    </row>
    <row r="16" spans="2:11" ht="12.75">
      <c r="B16" s="45">
        <f t="shared" si="8"/>
        <v>19</v>
      </c>
      <c r="C16" s="5">
        <f t="shared" si="0"/>
        <v>192</v>
      </c>
      <c r="D16" s="9">
        <f t="shared" si="5"/>
        <v>0.21145374449339208</v>
      </c>
      <c r="E16" s="9">
        <f t="shared" si="1"/>
        <v>5.1406</v>
      </c>
      <c r="F16" s="9">
        <f t="shared" si="2"/>
        <v>2.7835</v>
      </c>
      <c r="G16" s="61">
        <f t="shared" si="6"/>
        <v>0.6</v>
      </c>
      <c r="H16" s="9">
        <f t="shared" si="3"/>
        <v>1.0869991189427313</v>
      </c>
      <c r="I16" s="9">
        <f t="shared" si="4"/>
        <v>1.6701</v>
      </c>
      <c r="J16" s="10">
        <f t="shared" si="7"/>
        <v>0.5831008810572686</v>
      </c>
      <c r="K16" s="11">
        <f t="shared" si="9"/>
        <v>0.0010926101321588888</v>
      </c>
    </row>
    <row r="17" spans="2:11" ht="12.75">
      <c r="B17" s="45">
        <f t="shared" si="8"/>
        <v>19.5</v>
      </c>
      <c r="C17" s="5">
        <f t="shared" si="0"/>
        <v>194</v>
      </c>
      <c r="D17" s="9">
        <f t="shared" si="5"/>
        <v>0.21365638766519823</v>
      </c>
      <c r="E17" s="9">
        <f t="shared" si="1"/>
        <v>5.169425</v>
      </c>
      <c r="F17" s="9">
        <f t="shared" si="2"/>
        <v>2.812975</v>
      </c>
      <c r="G17" s="61">
        <f t="shared" si="6"/>
        <v>0.6</v>
      </c>
      <c r="H17" s="9">
        <f t="shared" si="3"/>
        <v>1.1044806718061675</v>
      </c>
      <c r="I17" s="9">
        <f t="shared" si="4"/>
        <v>1.6877849999999999</v>
      </c>
      <c r="J17" s="10">
        <f t="shared" si="7"/>
        <v>0.5833043281938324</v>
      </c>
      <c r="K17" s="11">
        <f t="shared" si="9"/>
        <v>0.00020344713656372804</v>
      </c>
    </row>
    <row r="18" spans="2:14" ht="12.75">
      <c r="B18" s="46">
        <f t="shared" si="8"/>
        <v>20</v>
      </c>
      <c r="C18" s="23">
        <f t="shared" si="0"/>
        <v>196</v>
      </c>
      <c r="D18" s="24">
        <f t="shared" si="5"/>
        <v>0.21585903083700442</v>
      </c>
      <c r="E18" s="24">
        <f t="shared" si="1"/>
        <v>5.192</v>
      </c>
      <c r="F18" s="24">
        <f t="shared" si="2"/>
        <v>2.8389999999999995</v>
      </c>
      <c r="G18" s="62">
        <f t="shared" si="6"/>
        <v>0.6</v>
      </c>
      <c r="H18" s="24">
        <f t="shared" si="3"/>
        <v>1.120740088105727</v>
      </c>
      <c r="I18" s="24">
        <f t="shared" si="4"/>
        <v>1.7033999999999996</v>
      </c>
      <c r="J18" s="22">
        <f t="shared" si="7"/>
        <v>0.5826599118942726</v>
      </c>
      <c r="K18" s="25">
        <f t="shared" si="9"/>
        <v>-0.0006444162995598024</v>
      </c>
      <c r="L18" s="43"/>
      <c r="M18" s="43" t="s">
        <v>41</v>
      </c>
      <c r="N18" s="43"/>
    </row>
    <row r="19" spans="2:14" ht="12.75">
      <c r="B19" s="45">
        <f t="shared" si="8"/>
        <v>20.5</v>
      </c>
      <c r="C19" s="5">
        <f t="shared" si="0"/>
        <v>198</v>
      </c>
      <c r="D19" s="9">
        <f t="shared" si="5"/>
        <v>0.21806167400881057</v>
      </c>
      <c r="E19" s="9">
        <f t="shared" si="1"/>
        <v>5.208325</v>
      </c>
      <c r="F19" s="9">
        <f t="shared" si="2"/>
        <v>2.861575</v>
      </c>
      <c r="G19" s="61">
        <f t="shared" si="6"/>
        <v>0.6</v>
      </c>
      <c r="H19" s="9">
        <f t="shared" si="3"/>
        <v>1.1357360682819384</v>
      </c>
      <c r="I19" s="9">
        <f t="shared" si="4"/>
        <v>1.7169450000000002</v>
      </c>
      <c r="J19" s="10">
        <f t="shared" si="7"/>
        <v>0.5812089317180618</v>
      </c>
      <c r="K19" s="11">
        <f t="shared" si="9"/>
        <v>-0.0014509801762108143</v>
      </c>
      <c r="N19" s="21"/>
    </row>
    <row r="20" spans="2:11" ht="12.75">
      <c r="B20" s="45">
        <f t="shared" si="8"/>
        <v>21</v>
      </c>
      <c r="C20" s="5">
        <f t="shared" si="0"/>
        <v>200</v>
      </c>
      <c r="D20" s="9">
        <f t="shared" si="5"/>
        <v>0.22026431718061673</v>
      </c>
      <c r="E20" s="9">
        <f t="shared" si="1"/>
        <v>5.2184</v>
      </c>
      <c r="F20" s="9">
        <f t="shared" si="2"/>
        <v>2.8807</v>
      </c>
      <c r="G20" s="61">
        <f t="shared" si="6"/>
        <v>0.6</v>
      </c>
      <c r="H20" s="9">
        <f t="shared" si="3"/>
        <v>1.1494273127753303</v>
      </c>
      <c r="I20" s="9">
        <f t="shared" si="4"/>
        <v>1.72842</v>
      </c>
      <c r="J20" s="10">
        <f t="shared" si="7"/>
        <v>0.5789926872246698</v>
      </c>
      <c r="K20" s="11">
        <f t="shared" si="9"/>
        <v>-0.0022162444933919723</v>
      </c>
    </row>
    <row r="21" spans="2:11" ht="12.75">
      <c r="B21" s="45">
        <f t="shared" si="8"/>
        <v>21.5</v>
      </c>
      <c r="C21" s="5">
        <f t="shared" si="0"/>
        <v>202</v>
      </c>
      <c r="D21" s="9">
        <f t="shared" si="5"/>
        <v>0.22246696035242292</v>
      </c>
      <c r="E21" s="9">
        <f t="shared" si="1"/>
        <v>5.222225000000001</v>
      </c>
      <c r="F21" s="9">
        <f t="shared" si="2"/>
        <v>2.896375</v>
      </c>
      <c r="G21" s="61">
        <f t="shared" si="6"/>
        <v>0.6</v>
      </c>
      <c r="H21" s="9">
        <f t="shared" si="3"/>
        <v>1.1617725220264319</v>
      </c>
      <c r="I21" s="9">
        <f t="shared" si="4"/>
        <v>1.737825</v>
      </c>
      <c r="J21" s="10">
        <f t="shared" si="7"/>
        <v>0.5760524779735681</v>
      </c>
      <c r="K21" s="11">
        <f t="shared" si="9"/>
        <v>-0.002940209251101722</v>
      </c>
    </row>
    <row r="22" spans="2:11" ht="12.75">
      <c r="B22" s="45">
        <f t="shared" si="8"/>
        <v>22</v>
      </c>
      <c r="C22" s="5">
        <f t="shared" si="0"/>
        <v>204</v>
      </c>
      <c r="D22" s="9">
        <f t="shared" si="5"/>
        <v>0.22466960352422907</v>
      </c>
      <c r="E22" s="9">
        <f t="shared" si="1"/>
        <v>5.219799999999999</v>
      </c>
      <c r="F22" s="9">
        <f t="shared" si="2"/>
        <v>2.9086</v>
      </c>
      <c r="G22" s="61">
        <f t="shared" si="6"/>
        <v>0.6</v>
      </c>
      <c r="H22" s="9">
        <f t="shared" si="3"/>
        <v>1.1727303964757707</v>
      </c>
      <c r="I22" s="9">
        <f t="shared" si="4"/>
        <v>1.7451599999999998</v>
      </c>
      <c r="J22" s="10">
        <f t="shared" si="7"/>
        <v>0.5724296035242291</v>
      </c>
      <c r="K22" s="11">
        <f t="shared" si="9"/>
        <v>-0.003622874449338953</v>
      </c>
    </row>
    <row r="23" spans="2:11" ht="12.75">
      <c r="B23" s="45">
        <f t="shared" si="8"/>
        <v>22.5</v>
      </c>
      <c r="C23" s="5">
        <f t="shared" si="0"/>
        <v>206</v>
      </c>
      <c r="D23" s="9">
        <f t="shared" si="5"/>
        <v>0.22687224669603523</v>
      </c>
      <c r="E23" s="9">
        <f t="shared" si="1"/>
        <v>5.211125000000001</v>
      </c>
      <c r="F23" s="9">
        <f t="shared" si="2"/>
        <v>2.917375</v>
      </c>
      <c r="G23" s="61">
        <f t="shared" si="6"/>
        <v>0.6</v>
      </c>
      <c r="H23" s="9">
        <f t="shared" si="3"/>
        <v>1.182259636563877</v>
      </c>
      <c r="I23" s="9">
        <f t="shared" si="4"/>
        <v>1.750425</v>
      </c>
      <c r="J23" s="10">
        <f t="shared" si="7"/>
        <v>0.568165363436123</v>
      </c>
      <c r="K23" s="11">
        <f t="shared" si="9"/>
        <v>-0.004264240088106108</v>
      </c>
    </row>
    <row r="24" spans="2:11" ht="12.75">
      <c r="B24" s="45">
        <f t="shared" si="8"/>
        <v>23</v>
      </c>
      <c r="C24" s="5">
        <f t="shared" si="0"/>
        <v>208</v>
      </c>
      <c r="D24" s="9">
        <f t="shared" si="5"/>
        <v>0.2290748898678414</v>
      </c>
      <c r="E24" s="9">
        <f t="shared" si="1"/>
        <v>5.196199999999999</v>
      </c>
      <c r="F24" s="9">
        <f t="shared" si="2"/>
        <v>2.9227</v>
      </c>
      <c r="G24" s="61">
        <f t="shared" si="6"/>
        <v>0.6</v>
      </c>
      <c r="H24" s="9">
        <f t="shared" si="3"/>
        <v>1.1903189427312775</v>
      </c>
      <c r="I24" s="9">
        <f t="shared" si="4"/>
        <v>1.75362</v>
      </c>
      <c r="J24" s="10">
        <f t="shared" si="7"/>
        <v>0.5633010572687225</v>
      </c>
      <c r="K24" s="11">
        <f t="shared" si="9"/>
        <v>-0.004864306167400523</v>
      </c>
    </row>
    <row r="25" spans="2:11" ht="12.75">
      <c r="B25" s="45">
        <f t="shared" si="8"/>
        <v>23.5</v>
      </c>
      <c r="C25" s="5">
        <f t="shared" si="0"/>
        <v>210</v>
      </c>
      <c r="D25" s="9">
        <f t="shared" si="5"/>
        <v>0.23127753303964757</v>
      </c>
      <c r="E25" s="9">
        <v>5.185</v>
      </c>
      <c r="F25" s="9">
        <f t="shared" si="2"/>
        <v>2.924575</v>
      </c>
      <c r="G25" s="61">
        <f t="shared" si="6"/>
        <v>0.6</v>
      </c>
      <c r="H25" s="9">
        <f t="shared" si="3"/>
        <v>1.1991740088105725</v>
      </c>
      <c r="I25" s="9">
        <f t="shared" si="4"/>
        <v>1.754745</v>
      </c>
      <c r="J25" s="10">
        <f t="shared" si="7"/>
        <v>0.5555709911894275</v>
      </c>
      <c r="K25" s="11">
        <f t="shared" si="9"/>
        <v>-0.007730066079294939</v>
      </c>
    </row>
    <row r="26" spans="2:11" ht="12.75">
      <c r="B26" s="45">
        <f t="shared" si="8"/>
        <v>24</v>
      </c>
      <c r="C26" s="5">
        <f t="shared" si="0"/>
        <v>212</v>
      </c>
      <c r="D26" s="9">
        <f t="shared" si="5"/>
        <v>0.23348017621145375</v>
      </c>
      <c r="E26" s="9">
        <v>5.175025000000001</v>
      </c>
      <c r="F26" s="9">
        <v>2.924575</v>
      </c>
      <c r="G26" s="61">
        <f t="shared" si="6"/>
        <v>0.6</v>
      </c>
      <c r="H26" s="9">
        <f t="shared" si="3"/>
        <v>1.2082657488986785</v>
      </c>
      <c r="I26" s="9">
        <f t="shared" si="4"/>
        <v>1.754745</v>
      </c>
      <c r="J26" s="10">
        <f t="shared" si="7"/>
        <v>0.5464792511013215</v>
      </c>
      <c r="K26" s="11">
        <f t="shared" si="9"/>
        <v>-0.009091740088106093</v>
      </c>
    </row>
    <row r="27" spans="2:11" ht="12.75">
      <c r="B27" s="45">
        <f t="shared" si="8"/>
        <v>24.5</v>
      </c>
      <c r="C27" s="5">
        <f t="shared" si="0"/>
        <v>214</v>
      </c>
      <c r="D27" s="9">
        <f t="shared" si="5"/>
        <v>0.2356828193832599</v>
      </c>
      <c r="E27" s="9">
        <v>5.175025000000001</v>
      </c>
      <c r="F27" s="9">
        <v>2.924575</v>
      </c>
      <c r="G27" s="61">
        <f t="shared" si="6"/>
        <v>0.6</v>
      </c>
      <c r="H27" s="9">
        <f t="shared" si="3"/>
        <v>1.2196644823788547</v>
      </c>
      <c r="I27" s="9">
        <f t="shared" si="4"/>
        <v>1.754745</v>
      </c>
      <c r="J27" s="10">
        <f t="shared" si="7"/>
        <v>0.5350805176211453</v>
      </c>
      <c r="K27" s="11">
        <f t="shared" si="9"/>
        <v>-0.01139873348017617</v>
      </c>
    </row>
    <row r="28" spans="2:11" ht="12.75">
      <c r="B28" s="45">
        <f>B27+0.5</f>
        <v>25</v>
      </c>
      <c r="C28" s="5">
        <f t="shared" si="0"/>
        <v>216</v>
      </c>
      <c r="D28" s="9">
        <f t="shared" si="5"/>
        <v>0.23788546255506607</v>
      </c>
      <c r="E28" s="9">
        <v>5.175025000000001</v>
      </c>
      <c r="F28" s="9">
        <v>2.924575</v>
      </c>
      <c r="G28" s="61">
        <f t="shared" si="6"/>
        <v>0.6</v>
      </c>
      <c r="H28" s="9">
        <f t="shared" si="3"/>
        <v>1.231063215859031</v>
      </c>
      <c r="I28" s="9">
        <f t="shared" si="4"/>
        <v>1.754745</v>
      </c>
      <c r="J28" s="10">
        <f t="shared" si="7"/>
        <v>0.5236817841409691</v>
      </c>
      <c r="K28" s="11">
        <f t="shared" si="9"/>
        <v>-0.01139873348017617</v>
      </c>
    </row>
    <row r="29" spans="2:11" ht="12.75">
      <c r="B29" s="45">
        <f t="shared" si="8"/>
        <v>25.5</v>
      </c>
      <c r="C29" s="5">
        <f t="shared" si="0"/>
        <v>218</v>
      </c>
      <c r="D29" s="9">
        <f t="shared" si="5"/>
        <v>0.24008810572687225</v>
      </c>
      <c r="E29" s="9">
        <v>5.175025000000001</v>
      </c>
      <c r="F29" s="9">
        <v>2.924575</v>
      </c>
      <c r="G29" s="61">
        <f t="shared" si="6"/>
        <v>0.6</v>
      </c>
      <c r="H29" s="9">
        <f t="shared" si="3"/>
        <v>1.2424619493392073</v>
      </c>
      <c r="I29" s="9">
        <f t="shared" si="4"/>
        <v>1.754745</v>
      </c>
      <c r="J29" s="10">
        <f t="shared" si="7"/>
        <v>0.5122830506607927</v>
      </c>
      <c r="K29" s="11">
        <f t="shared" si="9"/>
        <v>-0.011398733480176393</v>
      </c>
    </row>
    <row r="30" spans="2:11" ht="13.5" thickBot="1">
      <c r="B30" s="47">
        <f t="shared" si="8"/>
        <v>26</v>
      </c>
      <c r="C30" s="12">
        <f t="shared" si="0"/>
        <v>220</v>
      </c>
      <c r="D30" s="13">
        <f t="shared" si="5"/>
        <v>0.2422907488986784</v>
      </c>
      <c r="E30" s="13">
        <v>5.175025000000001</v>
      </c>
      <c r="F30" s="13">
        <v>2.924575</v>
      </c>
      <c r="G30" s="63">
        <f t="shared" si="6"/>
        <v>0.6</v>
      </c>
      <c r="H30" s="13">
        <f t="shared" si="3"/>
        <v>1.2538606828193835</v>
      </c>
      <c r="I30" s="13">
        <f t="shared" si="4"/>
        <v>1.754745</v>
      </c>
      <c r="J30" s="14">
        <f t="shared" si="7"/>
        <v>0.5008843171806165</v>
      </c>
      <c r="K30" s="15">
        <f t="shared" si="9"/>
        <v>-0.01139873348017617</v>
      </c>
    </row>
    <row r="31" spans="6:11" ht="12.75">
      <c r="F31" s="1"/>
      <c r="G31" s="1"/>
      <c r="K31" s="1"/>
    </row>
    <row r="34" ht="12.75">
      <c r="H34" s="26"/>
    </row>
    <row r="35" ht="12.75">
      <c r="H35" s="26"/>
    </row>
    <row r="36" ht="12.75">
      <c r="H36" s="26"/>
    </row>
    <row r="37" ht="12.75">
      <c r="H37" s="26"/>
    </row>
    <row r="38" ht="12.75">
      <c r="H38" s="26"/>
    </row>
    <row r="39" ht="12.75">
      <c r="H39" s="26"/>
    </row>
    <row r="40" ht="12.75">
      <c r="H40" s="26"/>
    </row>
    <row r="41" ht="12.75">
      <c r="H41" s="26"/>
    </row>
  </sheetData>
  <sheetProtection/>
  <mergeCells count="3">
    <mergeCell ref="C7:D7"/>
    <mergeCell ref="F7:G7"/>
    <mergeCell ref="H7:I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5:L32"/>
  <sheetViews>
    <sheetView zoomScalePageLayoutView="0" workbookViewId="0" topLeftCell="A9">
      <selection activeCell="D22" sqref="D22"/>
    </sheetView>
  </sheetViews>
  <sheetFormatPr defaultColWidth="8.8515625" defaultRowHeight="12.75"/>
  <cols>
    <col min="1" max="2" width="8.8515625" style="0" customWidth="1"/>
    <col min="3" max="3" width="13.140625" style="0" customWidth="1"/>
    <col min="4" max="4" width="14.00390625" style="0" customWidth="1"/>
    <col min="5" max="5" width="11.57421875" style="0" customWidth="1"/>
    <col min="6" max="6" width="12.57421875" style="0" customWidth="1"/>
    <col min="7" max="7" width="11.00390625" style="0" customWidth="1"/>
    <col min="8" max="8" width="13.421875" style="0" customWidth="1"/>
    <col min="9" max="9" width="8.8515625" style="0" customWidth="1"/>
    <col min="10" max="10" width="10.57421875" style="0" customWidth="1"/>
    <col min="11" max="11" width="13.421875" style="0" customWidth="1"/>
  </cols>
  <sheetData>
    <row r="5" spans="2:12" ht="15">
      <c r="B5" s="36" t="s">
        <v>28</v>
      </c>
      <c r="C5" s="74" t="s">
        <v>6</v>
      </c>
      <c r="D5" s="74"/>
      <c r="E5" s="74" t="s">
        <v>31</v>
      </c>
      <c r="F5" s="74"/>
      <c r="G5" s="74" t="s">
        <v>36</v>
      </c>
      <c r="H5" s="74"/>
      <c r="L5" s="27"/>
    </row>
    <row r="6" spans="2:12" ht="15">
      <c r="B6" s="37" t="s">
        <v>29</v>
      </c>
      <c r="C6" s="32" t="s">
        <v>32</v>
      </c>
      <c r="D6" s="32" t="s">
        <v>33</v>
      </c>
      <c r="E6" s="31" t="s">
        <v>5</v>
      </c>
      <c r="F6" s="31" t="s">
        <v>34</v>
      </c>
      <c r="G6" s="31" t="s">
        <v>5</v>
      </c>
      <c r="H6" s="31" t="s">
        <v>34</v>
      </c>
      <c r="I6" s="74" t="s">
        <v>37</v>
      </c>
      <c r="J6" s="74"/>
      <c r="K6" s="74"/>
      <c r="L6" s="27"/>
    </row>
    <row r="7" spans="2:12" ht="15">
      <c r="B7" s="31" t="s">
        <v>30</v>
      </c>
      <c r="C7" s="31" t="s">
        <v>16</v>
      </c>
      <c r="D7" s="31" t="s">
        <v>16</v>
      </c>
      <c r="E7" s="31" t="s">
        <v>15</v>
      </c>
      <c r="F7" s="31" t="s">
        <v>35</v>
      </c>
      <c r="G7" s="31" t="s">
        <v>15</v>
      </c>
      <c r="H7" s="31" t="s">
        <v>35</v>
      </c>
      <c r="I7" s="31" t="s">
        <v>19</v>
      </c>
      <c r="J7" s="31" t="s">
        <v>38</v>
      </c>
      <c r="K7" s="31" t="s">
        <v>39</v>
      </c>
      <c r="L7" s="27"/>
    </row>
    <row r="8" spans="2:12" ht="15">
      <c r="B8" s="35">
        <v>0.6</v>
      </c>
      <c r="C8" s="31">
        <v>180</v>
      </c>
      <c r="D8" s="31">
        <v>220</v>
      </c>
      <c r="E8" s="31">
        <v>20</v>
      </c>
      <c r="F8" s="31"/>
      <c r="G8" s="31"/>
      <c r="H8" s="31"/>
      <c r="I8" s="33"/>
      <c r="J8" s="34"/>
      <c r="K8" s="64"/>
      <c r="L8" s="27"/>
    </row>
    <row r="9" spans="2:12" ht="15">
      <c r="B9" s="35">
        <v>0.6</v>
      </c>
      <c r="C9" s="31">
        <v>180</v>
      </c>
      <c r="D9" s="31">
        <v>230</v>
      </c>
      <c r="E9" s="31">
        <v>20</v>
      </c>
      <c r="F9" s="28"/>
      <c r="G9" s="31"/>
      <c r="H9" s="30"/>
      <c r="I9" s="33"/>
      <c r="J9" s="34"/>
      <c r="K9" s="64"/>
      <c r="L9" s="27"/>
    </row>
    <row r="10" spans="2:12" ht="15">
      <c r="B10" s="35">
        <v>0.6</v>
      </c>
      <c r="C10" s="31">
        <v>180</v>
      </c>
      <c r="D10" s="31">
        <v>240</v>
      </c>
      <c r="E10" s="31">
        <v>20</v>
      </c>
      <c r="F10" s="31"/>
      <c r="G10" s="31"/>
      <c r="H10" s="31"/>
      <c r="I10" s="33"/>
      <c r="J10" s="34"/>
      <c r="K10" s="34"/>
      <c r="L10" s="27"/>
    </row>
    <row r="11" spans="2:12" ht="15">
      <c r="B11" s="35">
        <v>0.6</v>
      </c>
      <c r="C11" s="31">
        <v>180</v>
      </c>
      <c r="D11" s="31">
        <v>250</v>
      </c>
      <c r="E11" s="31">
        <v>20</v>
      </c>
      <c r="F11" s="31"/>
      <c r="G11" s="31"/>
      <c r="H11" s="31"/>
      <c r="I11" s="33"/>
      <c r="J11" s="34"/>
      <c r="K11" s="34"/>
      <c r="L11" s="27"/>
    </row>
    <row r="12" spans="2:12" ht="15">
      <c r="B12" s="35">
        <v>1</v>
      </c>
      <c r="C12" s="31">
        <v>180</v>
      </c>
      <c r="D12" s="31">
        <v>220</v>
      </c>
      <c r="E12" s="31">
        <v>20</v>
      </c>
      <c r="F12" s="31"/>
      <c r="G12" s="31"/>
      <c r="H12" s="31"/>
      <c r="I12" s="33"/>
      <c r="J12" s="34"/>
      <c r="K12" s="34"/>
      <c r="L12" s="27"/>
    </row>
    <row r="13" spans="2:12" ht="15">
      <c r="B13" s="35">
        <v>1</v>
      </c>
      <c r="C13" s="31">
        <v>180</v>
      </c>
      <c r="D13" s="31">
        <v>230</v>
      </c>
      <c r="E13" s="31">
        <v>20</v>
      </c>
      <c r="F13" s="31"/>
      <c r="G13" s="31"/>
      <c r="H13" s="31"/>
      <c r="I13" s="33"/>
      <c r="J13" s="34"/>
      <c r="K13" s="34"/>
      <c r="L13" s="27"/>
    </row>
    <row r="14" spans="2:12" ht="15">
      <c r="B14" s="35">
        <v>1</v>
      </c>
      <c r="C14" s="31">
        <v>180</v>
      </c>
      <c r="D14" s="31">
        <v>240</v>
      </c>
      <c r="E14" s="31">
        <v>20</v>
      </c>
      <c r="F14" s="31"/>
      <c r="G14" s="31"/>
      <c r="H14" s="31"/>
      <c r="I14" s="33"/>
      <c r="J14" s="34"/>
      <c r="K14" s="34"/>
      <c r="L14" s="27"/>
    </row>
    <row r="15" spans="2:12" ht="15">
      <c r="B15" s="35">
        <v>1</v>
      </c>
      <c r="C15" s="31">
        <v>180</v>
      </c>
      <c r="D15" s="31">
        <v>250</v>
      </c>
      <c r="E15" s="31">
        <v>20</v>
      </c>
      <c r="F15" s="31"/>
      <c r="G15" s="31"/>
      <c r="H15" s="31"/>
      <c r="I15" s="33"/>
      <c r="J15" s="34"/>
      <c r="K15" s="34"/>
      <c r="L15" s="27"/>
    </row>
    <row r="16" spans="2:12" ht="15">
      <c r="B16" s="38"/>
      <c r="C16" s="39"/>
      <c r="D16" s="39"/>
      <c r="E16" s="39"/>
      <c r="F16" s="39"/>
      <c r="G16" s="39"/>
      <c r="H16" s="39"/>
      <c r="I16" s="40"/>
      <c r="J16" s="41"/>
      <c r="K16" s="41"/>
      <c r="L16" s="27"/>
    </row>
    <row r="17" spans="2:12" ht="15">
      <c r="B17" s="30"/>
      <c r="C17" s="30"/>
      <c r="D17" s="30"/>
      <c r="E17" s="30"/>
      <c r="G17" s="30"/>
      <c r="H17" s="30"/>
      <c r="I17" s="29"/>
      <c r="J17" s="27"/>
      <c r="K17" s="27"/>
      <c r="L17" s="27"/>
    </row>
    <row r="18" spans="2:12" ht="15">
      <c r="B18" s="29"/>
      <c r="C18" s="29"/>
      <c r="D18" s="29"/>
      <c r="E18" s="29"/>
      <c r="F18" s="29"/>
      <c r="G18" s="29"/>
      <c r="H18" s="29"/>
      <c r="I18" s="29"/>
      <c r="J18" s="27"/>
      <c r="K18" s="27"/>
      <c r="L18" s="27"/>
    </row>
    <row r="19" spans="2:9" ht="15">
      <c r="B19" s="28"/>
      <c r="C19" s="28"/>
      <c r="D19" s="28"/>
      <c r="E19" s="28"/>
      <c r="F19" s="28"/>
      <c r="G19" s="28"/>
      <c r="H19" s="28"/>
      <c r="I19" s="28"/>
    </row>
    <row r="20" spans="2:9" ht="15">
      <c r="B20" s="28"/>
      <c r="C20" s="28"/>
      <c r="D20" s="28"/>
      <c r="E20" s="28"/>
      <c r="F20" s="28"/>
      <c r="G20" s="28"/>
      <c r="H20" s="28"/>
      <c r="I20" s="28"/>
    </row>
    <row r="21" spans="2:9" ht="15">
      <c r="B21" s="28"/>
      <c r="C21" s="28"/>
      <c r="D21" s="28"/>
      <c r="E21" s="28"/>
      <c r="F21" s="28"/>
      <c r="G21" s="28"/>
      <c r="H21" s="28"/>
      <c r="I21" s="28"/>
    </row>
    <row r="22" spans="2:9" ht="15">
      <c r="B22" s="28"/>
      <c r="C22" s="28"/>
      <c r="D22" s="28"/>
      <c r="E22" s="28"/>
      <c r="F22" s="28"/>
      <c r="G22" s="28"/>
      <c r="H22" s="28"/>
      <c r="I22" s="28"/>
    </row>
    <row r="23" spans="2:9" ht="15">
      <c r="B23" s="28"/>
      <c r="C23" s="28"/>
      <c r="D23" s="28"/>
      <c r="E23" s="28"/>
      <c r="F23" s="28"/>
      <c r="G23" s="28"/>
      <c r="H23" s="28"/>
      <c r="I23" s="28"/>
    </row>
    <row r="24" spans="2:9" ht="15">
      <c r="B24" s="28"/>
      <c r="C24" s="28"/>
      <c r="D24" s="28"/>
      <c r="E24" s="28"/>
      <c r="F24" s="28"/>
      <c r="G24" s="28"/>
      <c r="H24" s="28"/>
      <c r="I24" s="28"/>
    </row>
    <row r="25" spans="2:9" ht="15">
      <c r="B25" s="28"/>
      <c r="C25" s="28"/>
      <c r="D25" s="28"/>
      <c r="E25" s="28"/>
      <c r="G25" s="28"/>
      <c r="H25" s="28"/>
      <c r="I25" s="28"/>
    </row>
    <row r="26" spans="2:9" ht="15">
      <c r="B26" s="28"/>
      <c r="C26" s="28"/>
      <c r="D26" s="28"/>
      <c r="E26" s="28"/>
      <c r="F26" s="28"/>
      <c r="G26" s="28"/>
      <c r="H26" s="28"/>
      <c r="I26" s="28"/>
    </row>
    <row r="27" spans="2:9" ht="15">
      <c r="B27" s="28"/>
      <c r="C27" s="28"/>
      <c r="D27" s="28"/>
      <c r="E27" s="28"/>
      <c r="F27" s="28"/>
      <c r="G27" s="28"/>
      <c r="H27" s="28"/>
      <c r="I27" s="28"/>
    </row>
    <row r="28" spans="2:9" ht="15">
      <c r="B28" s="28"/>
      <c r="C28" s="28"/>
      <c r="D28" s="28"/>
      <c r="E28" s="28"/>
      <c r="F28" s="28"/>
      <c r="G28" s="28"/>
      <c r="H28" s="28"/>
      <c r="I28" s="28"/>
    </row>
    <row r="29" spans="2:9" ht="15">
      <c r="B29" s="28"/>
      <c r="C29" s="28"/>
      <c r="D29" s="28"/>
      <c r="E29" s="28"/>
      <c r="F29" s="28"/>
      <c r="G29" s="28"/>
      <c r="H29" s="28"/>
      <c r="I29" s="28"/>
    </row>
    <row r="30" spans="2:9" ht="15">
      <c r="B30" s="28"/>
      <c r="C30" s="28"/>
      <c r="D30" s="28"/>
      <c r="E30" s="28"/>
      <c r="F30" s="28"/>
      <c r="G30" s="28"/>
      <c r="H30" s="28"/>
      <c r="I30" s="28"/>
    </row>
    <row r="31" spans="2:9" ht="15">
      <c r="B31" s="28"/>
      <c r="C31" s="28"/>
      <c r="D31" s="28"/>
      <c r="E31" s="28"/>
      <c r="F31" s="28"/>
      <c r="G31" s="28"/>
      <c r="H31" s="28"/>
      <c r="I31" s="28"/>
    </row>
    <row r="32" spans="2:9" ht="15">
      <c r="B32" s="28"/>
      <c r="C32" s="28"/>
      <c r="D32" s="28"/>
      <c r="E32" s="28"/>
      <c r="F32" s="28"/>
      <c r="G32" s="28"/>
      <c r="H32" s="28"/>
      <c r="I32" s="28"/>
    </row>
  </sheetData>
  <sheetProtection/>
  <mergeCells count="4">
    <mergeCell ref="C5:D5"/>
    <mergeCell ref="E5:F5"/>
    <mergeCell ref="G5:H5"/>
    <mergeCell ref="I6:K6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Georgia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 Poultry Science</dc:creator>
  <cp:keywords/>
  <dc:description/>
  <cp:lastModifiedBy>User</cp:lastModifiedBy>
  <dcterms:created xsi:type="dcterms:W3CDTF">2003-08-18T18:45:21Z</dcterms:created>
  <dcterms:modified xsi:type="dcterms:W3CDTF">2017-12-05T08:55:06Z</dcterms:modified>
  <cp:category/>
  <cp:version/>
  <cp:contentType/>
  <cp:contentStatus/>
</cp:coreProperties>
</file>